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M413" i="4" s="1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H116" i="4" s="1"/>
  <c r="F38" i="5" s="1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L526" i="4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F47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I47" i="5" l="1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I43" i="2" s="1"/>
  <c r="G4" i="5" s="1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L29" i="5" s="1"/>
  <c r="O520" i="3"/>
  <c r="P520" i="3"/>
  <c r="P526" i="3" s="1"/>
  <c r="N29" i="5" s="1"/>
  <c r="R520" i="3"/>
  <c r="R526" i="3" s="1"/>
  <c r="P29" i="5" s="1"/>
  <c r="H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70" i="4" l="1"/>
  <c r="D37" i="5" s="1"/>
  <c r="F116" i="4"/>
  <c r="D38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F14" i="5"/>
  <c r="H653" i="2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<sst xmlns="http://schemas.openxmlformats.org/spreadsheetml/2006/main" count="3362" uniqueCount="968">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</sst>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1070028.8233010003</v>
      </c>
      <c r="G4" s="17">
        <f t="shared" si="0"/>
        <v>323602.50134599995</v>
      </c>
      <c r="H4" s="17">
        <f t="shared" si="0"/>
        <v>1590.0366137624776</v>
      </c>
      <c r="I4" s="17">
        <f t="shared" si="0"/>
        <v>1132.7872619544062</v>
      </c>
      <c r="J4" s="17">
        <f t="shared" si="0"/>
        <v>15552.51102203852</v>
      </c>
      <c r="K4" s="17">
        <f t="shared" si="0"/>
        <v>99409.162024227204</v>
      </c>
      <c r="L4" s="17">
        <f t="shared" si="0"/>
        <v>1828.7251400738921</v>
      </c>
      <c r="M4" s="17">
        <f t="shared" si="0"/>
        <v>16.907223999999999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1038482.04</v>
      </c>
      <c r="G5" s="23">
        <v>275023.81</v>
      </c>
      <c r="H5" s="23">
        <v>1200.8267075138003</v>
      </c>
      <c r="I5" s="23">
        <v>924.10677124946096</v>
      </c>
      <c r="J5" s="23">
        <v>10705.794987541038</v>
      </c>
      <c r="K5" s="23">
        <v>88679.915989368514</v>
      </c>
      <c r="L5" s="23">
        <v>1209.7931505763652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18900.521204000001</v>
      </c>
      <c r="G6" s="23">
        <v>9410.296323999999</v>
      </c>
      <c r="H6" s="23">
        <v>211.25044717428804</v>
      </c>
      <c r="I6" s="23">
        <v>55.24563792108065</v>
      </c>
      <c r="J6" s="23">
        <v>3330.5834256301187</v>
      </c>
      <c r="K6" s="23">
        <v>5083.612477670943</v>
      </c>
      <c r="L6" s="23">
        <v>494.46083157150662</v>
      </c>
      <c r="M6" s="23">
        <v>11.305868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113.137028</v>
      </c>
      <c r="G7" s="23">
        <v>84.972058999999987</v>
      </c>
      <c r="H7" s="23">
        <v>3.8309829999999998</v>
      </c>
      <c r="I7" s="23">
        <v>3.4528749999999997</v>
      </c>
      <c r="J7" s="23">
        <v>73.77309600000001</v>
      </c>
      <c r="K7" s="23">
        <v>47.854337999999998</v>
      </c>
      <c r="L7" s="23">
        <v>1.9137829999999996</v>
      </c>
      <c r="M7" s="23">
        <v>5.601356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917.22590600000012</v>
      </c>
      <c r="G8" s="23">
        <v>3712.9125459999996</v>
      </c>
      <c r="H8" s="23">
        <v>70.637880297341127</v>
      </c>
      <c r="I8" s="23">
        <v>79.692148628671063</v>
      </c>
      <c r="J8" s="23">
        <v>159.67870956043177</v>
      </c>
      <c r="K8" s="23">
        <v>3914.1131908243228</v>
      </c>
      <c r="L8" s="23">
        <v>108.8644452944225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11615.899163</v>
      </c>
      <c r="G9" s="23">
        <v>35370.510416999998</v>
      </c>
      <c r="H9" s="23">
        <v>103.49059577704818</v>
      </c>
      <c r="I9" s="23">
        <v>70.289829155193402</v>
      </c>
      <c r="J9" s="23">
        <v>1282.6808033069306</v>
      </c>
      <c r="K9" s="23">
        <v>1683.6660283634099</v>
      </c>
      <c r="L9" s="23">
        <v>13.692929631598014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6.734775</v>
      </c>
      <c r="G11" s="17">
        <f t="shared" si="1"/>
        <v>28.184691999999998</v>
      </c>
      <c r="H11" s="17">
        <f t="shared" si="1"/>
        <v>2.30159</v>
      </c>
      <c r="I11" s="17">
        <f t="shared" si="1"/>
        <v>1.24993</v>
      </c>
      <c r="J11" s="17">
        <f t="shared" si="1"/>
        <v>35.318444</v>
      </c>
      <c r="K11" s="17">
        <f t="shared" si="1"/>
        <v>10.766349999999999</v>
      </c>
      <c r="L11" s="17">
        <f t="shared" si="1"/>
        <v>0.826291</v>
      </c>
      <c r="M11" s="17">
        <f t="shared" si="1"/>
        <v>3.643135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6.734775</v>
      </c>
      <c r="G14" s="23">
        <v>28.184691999999998</v>
      </c>
      <c r="H14" s="23">
        <v>2.30159</v>
      </c>
      <c r="I14" s="23">
        <v>1.24993</v>
      </c>
      <c r="J14" s="23">
        <v>35.318444</v>
      </c>
      <c r="K14" s="23">
        <v>10.766349999999999</v>
      </c>
      <c r="L14" s="23">
        <v>0.826291</v>
      </c>
      <c r="M14" s="23">
        <v>3.643135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84650.519</v>
      </c>
      <c r="G18" s="17">
        <f t="shared" si="2"/>
        <v>20190.764373158509</v>
      </c>
      <c r="H18" s="17">
        <f t="shared" si="2"/>
        <v>378.94258675364267</v>
      </c>
      <c r="I18" s="17">
        <f t="shared" si="2"/>
        <v>350.08341746312192</v>
      </c>
      <c r="J18" s="17">
        <f t="shared" si="2"/>
        <v>1662.7869466435654</v>
      </c>
      <c r="K18" s="17">
        <f t="shared" si="2"/>
        <v>11733.550973826535</v>
      </c>
      <c r="L18" s="17">
        <f t="shared" si="2"/>
        <v>52.844307427806221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3452</v>
      </c>
      <c r="G19" s="23">
        <v>509.69504208314009</v>
      </c>
      <c r="H19" s="23">
        <v>8.4171517326542151</v>
      </c>
      <c r="I19" s="23">
        <v>10.733924404234331</v>
      </c>
      <c r="J19" s="23">
        <v>22.513921166437957</v>
      </c>
      <c r="K19" s="23">
        <v>280.22882384321457</v>
      </c>
      <c r="L19" s="23">
        <v>1.0733924221883209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22495.920000000002</v>
      </c>
      <c r="G20" s="23">
        <v>4938.8501396799629</v>
      </c>
      <c r="H20" s="23">
        <v>75.799635861759711</v>
      </c>
      <c r="I20" s="23">
        <v>75.984695966449337</v>
      </c>
      <c r="J20" s="23">
        <v>332.29983765177155</v>
      </c>
      <c r="K20" s="23">
        <v>2278.3908206383721</v>
      </c>
      <c r="L20" s="23">
        <v>7.7973764754210624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1604.66</v>
      </c>
      <c r="G21" s="23">
        <v>546.37</v>
      </c>
      <c r="H21" s="23">
        <v>11.084262917733739</v>
      </c>
      <c r="I21" s="23">
        <v>10.284888860162095</v>
      </c>
      <c r="J21" s="23">
        <v>32.584952818600023</v>
      </c>
      <c r="K21" s="23">
        <v>319.4648235952925</v>
      </c>
      <c r="L21" s="23">
        <v>1.0284888870963347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3881.96</v>
      </c>
      <c r="G22" s="23">
        <v>4029.210456000616</v>
      </c>
      <c r="H22" s="23">
        <v>55.654385621474944</v>
      </c>
      <c r="I22" s="23">
        <v>51.907040426340778</v>
      </c>
      <c r="J22" s="23">
        <v>171.49814602178637</v>
      </c>
      <c r="K22" s="23">
        <v>2376.1023539689795</v>
      </c>
      <c r="L22" s="23">
        <v>6.7593724130750417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53215.978999999999</v>
      </c>
      <c r="G24" s="23">
        <v>10166.63873539479</v>
      </c>
      <c r="H24" s="23">
        <v>227.98715062002006</v>
      </c>
      <c r="I24" s="23">
        <v>201.17286780593537</v>
      </c>
      <c r="J24" s="23">
        <v>1103.8900889849697</v>
      </c>
      <c r="K24" s="23">
        <v>6479.3641517806755</v>
      </c>
      <c r="L24" s="23">
        <v>36.185677230025462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2113.3949204802448</v>
      </c>
      <c r="G26" s="17">
        <f t="shared" si="3"/>
        <v>3126.3717472396561</v>
      </c>
      <c r="H26" s="17">
        <f t="shared" si="3"/>
        <v>188.64013281613811</v>
      </c>
      <c r="I26" s="17">
        <f t="shared" si="3"/>
        <v>10.265010999999999</v>
      </c>
      <c r="J26" s="17">
        <f t="shared" si="3"/>
        <v>2615.1028273309662</v>
      </c>
      <c r="K26" s="17">
        <f t="shared" si="3"/>
        <v>822.71716800000002</v>
      </c>
      <c r="L26" s="17">
        <f t="shared" si="3"/>
        <v>1.0265009</v>
      </c>
      <c r="M26" s="17">
        <f t="shared" si="3"/>
        <v>93.606999999999999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2113.3949204802448</v>
      </c>
      <c r="G32" s="23">
        <v>3126.3717472396561</v>
      </c>
      <c r="H32" s="23">
        <v>188.64013281613811</v>
      </c>
      <c r="I32" s="23">
        <v>10.265010999999999</v>
      </c>
      <c r="J32" s="23">
        <v>2615.1028273309662</v>
      </c>
      <c r="K32" s="23">
        <v>822.71716800000002</v>
      </c>
      <c r="L32" s="23">
        <v>1.0265009</v>
      </c>
      <c r="M32" s="23">
        <v>93.606999999999999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111.05649600000001</v>
      </c>
      <c r="G35" s="17">
        <f t="shared" si="4"/>
        <v>381.78797999999989</v>
      </c>
      <c r="H35" s="17">
        <f t="shared" si="4"/>
        <v>20.767856000000002</v>
      </c>
      <c r="I35" s="17">
        <f t="shared" si="4"/>
        <v>37.9178</v>
      </c>
      <c r="J35" s="17">
        <f t="shared" si="4"/>
        <v>85.778563999999989</v>
      </c>
      <c r="K35" s="17">
        <f t="shared" si="4"/>
        <v>330.14631200684022</v>
      </c>
      <c r="L35" s="17">
        <f t="shared" si="4"/>
        <v>1.5607829999999998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100.634184</v>
      </c>
      <c r="G38" s="23">
        <v>50.347746999999984</v>
      </c>
      <c r="H38" s="23">
        <v>3.1603820000000007</v>
      </c>
      <c r="I38" s="23">
        <v>1.1390959999999997</v>
      </c>
      <c r="J38" s="23">
        <v>46.420106999999994</v>
      </c>
      <c r="K38" s="23">
        <v>61.387816006840211</v>
      </c>
      <c r="L38" s="23">
        <v>1.0301569999999998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2.6679999999999995E-2</v>
      </c>
      <c r="G40" s="23">
        <v>7.203735</v>
      </c>
      <c r="H40" s="23">
        <v>4.7491279999999998</v>
      </c>
      <c r="I40" s="23">
        <v>31.856516999999997</v>
      </c>
      <c r="J40" s="23">
        <v>2.9882170000000006</v>
      </c>
      <c r="K40" s="23">
        <v>2.993722</v>
      </c>
      <c r="L40" s="23">
        <v>5.3359999999999996E-3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10.395631999999999</v>
      </c>
      <c r="G41" s="23">
        <v>324.23649799999993</v>
      </c>
      <c r="H41" s="23">
        <v>12.858345999999999</v>
      </c>
      <c r="I41" s="23">
        <v>4.9221869999999992</v>
      </c>
      <c r="J41" s="23">
        <v>36.370240000000003</v>
      </c>
      <c r="K41" s="23">
        <v>265.76477399999999</v>
      </c>
      <c r="L41" s="23">
        <v>0.52529000000000003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1156910.5284924805</v>
      </c>
      <c r="G43" s="27">
        <f t="shared" ref="G43:P43" si="5">SUM(G35,G26,G18,G11,G4)</f>
        <v>347329.61013839813</v>
      </c>
      <c r="H43" s="27">
        <f t="shared" si="5"/>
        <v>2180.6887793322585</v>
      </c>
      <c r="I43" s="27">
        <f t="shared" si="5"/>
        <v>1532.3034204175281</v>
      </c>
      <c r="J43" s="27">
        <f t="shared" si="5"/>
        <v>19951.497804013052</v>
      </c>
      <c r="K43" s="27">
        <f t="shared" si="5"/>
        <v>112306.34282806057</v>
      </c>
      <c r="L43" s="27">
        <f t="shared" si="5"/>
        <v>1884.9830224016985</v>
      </c>
      <c r="M43" s="27">
        <f t="shared" si="5"/>
        <v>114.157359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10190.738367000005</v>
      </c>
      <c r="G48" s="17">
        <f t="shared" si="7"/>
        <v>9397.3735600000018</v>
      </c>
      <c r="H48" s="17">
        <f t="shared" si="7"/>
        <v>910.02282099999991</v>
      </c>
      <c r="I48" s="17">
        <f t="shared" si="7"/>
        <v>2495.8800999999999</v>
      </c>
      <c r="J48" s="17">
        <f t="shared" si="7"/>
        <v>5067.1005679999998</v>
      </c>
      <c r="K48" s="17">
        <f t="shared" si="7"/>
        <v>7722.214402999999</v>
      </c>
      <c r="L48" s="17">
        <f t="shared" si="7"/>
        <v>50.544041</v>
      </c>
      <c r="M48" s="17">
        <f t="shared" si="7"/>
        <v>72.112996999999964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10138.530284000004</v>
      </c>
      <c r="G51" s="23">
        <v>8605.480077000002</v>
      </c>
      <c r="H51" s="23">
        <v>735.46224999999993</v>
      </c>
      <c r="I51" s="23">
        <v>1458.0954889999998</v>
      </c>
      <c r="J51" s="23">
        <v>4906.6503489999996</v>
      </c>
      <c r="K51" s="23">
        <v>7362.7073699999992</v>
      </c>
      <c r="L51" s="23">
        <v>49.409220999999995</v>
      </c>
      <c r="M51" s="23">
        <v>72.112996999999964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33.581367</v>
      </c>
      <c r="G52" s="23">
        <v>214.38350600000007</v>
      </c>
      <c r="H52" s="23">
        <v>5.3495820000000007</v>
      </c>
      <c r="I52" s="23">
        <v>23.272135000000002</v>
      </c>
      <c r="J52" s="23">
        <v>17.479488</v>
      </c>
      <c r="K52" s="23">
        <v>236.23112600000007</v>
      </c>
      <c r="L52" s="23">
        <v>0.74325599999999969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18.626716000000005</v>
      </c>
      <c r="G53" s="23">
        <v>577.50997699999982</v>
      </c>
      <c r="H53" s="23">
        <v>169.21098899999993</v>
      </c>
      <c r="I53" s="23">
        <v>1014.5124760000001</v>
      </c>
      <c r="J53" s="23">
        <v>142.97073099999997</v>
      </c>
      <c r="K53" s="23">
        <v>123.275907</v>
      </c>
      <c r="L53" s="23">
        <v>0.39156400000000008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16808.456695999997</v>
      </c>
      <c r="G56" s="17">
        <f t="shared" si="8"/>
        <v>21029.823675000003</v>
      </c>
      <c r="H56" s="17">
        <f t="shared" si="8"/>
        <v>42066.163293999998</v>
      </c>
      <c r="I56" s="17">
        <f t="shared" si="8"/>
        <v>29739.216900999985</v>
      </c>
      <c r="J56" s="17">
        <f t="shared" si="8"/>
        <v>366177.28051700001</v>
      </c>
      <c r="K56" s="17">
        <f t="shared" si="8"/>
        <v>18024.029123999997</v>
      </c>
      <c r="L56" s="17">
        <f t="shared" si="8"/>
        <v>418.58901399999996</v>
      </c>
      <c r="M56" s="17">
        <f t="shared" si="8"/>
        <v>5340.0147070000003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16166.003074999997</v>
      </c>
      <c r="G58" s="23">
        <v>17788.859887000002</v>
      </c>
      <c r="H58" s="23">
        <v>9695.9043529999999</v>
      </c>
      <c r="I58" s="23">
        <v>12217.754169999993</v>
      </c>
      <c r="J58" s="23">
        <v>132557.77718799998</v>
      </c>
      <c r="K58" s="23">
        <v>18024.029123999997</v>
      </c>
      <c r="L58" s="23">
        <v>184.96951999999999</v>
      </c>
      <c r="M58" s="23">
        <v>1574.4285790000001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642.45362099999988</v>
      </c>
      <c r="G61" s="23">
        <v>3240.9637879999996</v>
      </c>
      <c r="H61" s="23">
        <v>32370.258940999996</v>
      </c>
      <c r="I61" s="23">
        <v>17521.462730999992</v>
      </c>
      <c r="J61" s="23">
        <v>233619.50332900003</v>
      </c>
      <c r="K61" s="23"/>
      <c r="L61" s="23">
        <v>233.61949399999997</v>
      </c>
      <c r="M61" s="23">
        <v>3765.5861280000004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1099.5715520000003</v>
      </c>
      <c r="G63" s="17">
        <f t="shared" si="9"/>
        <v>16813.926306999994</v>
      </c>
      <c r="H63" s="17">
        <f t="shared" si="9"/>
        <v>948.40356499999984</v>
      </c>
      <c r="I63" s="17">
        <f t="shared" si="9"/>
        <v>329.23888200000005</v>
      </c>
      <c r="J63" s="17">
        <f t="shared" si="9"/>
        <v>2661.9504719999995</v>
      </c>
      <c r="K63" s="17">
        <f t="shared" si="9"/>
        <v>1741.915058</v>
      </c>
      <c r="L63" s="17">
        <f t="shared" si="9"/>
        <v>13.073850999999999</v>
      </c>
      <c r="M63" s="17">
        <f t="shared" si="9"/>
        <v>13.652997000000001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236.22369600000002</v>
      </c>
      <c r="G65" s="23">
        <v>402.51656700000018</v>
      </c>
      <c r="H65" s="23">
        <v>76.010881000000012</v>
      </c>
      <c r="I65" s="23">
        <v>152.68674300000004</v>
      </c>
      <c r="J65" s="23">
        <v>379.55988300000001</v>
      </c>
      <c r="K65" s="23">
        <v>434.42403300000007</v>
      </c>
      <c r="L65" s="23">
        <v>2.4807240000000008</v>
      </c>
      <c r="M65" s="23">
        <v>13.652997000000001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863.34785600000021</v>
      </c>
      <c r="G67" s="23">
        <v>16411.409739999996</v>
      </c>
      <c r="H67" s="23">
        <v>872.3926839999998</v>
      </c>
      <c r="I67" s="23">
        <v>176.55213900000001</v>
      </c>
      <c r="J67" s="23">
        <v>2282.3905889999996</v>
      </c>
      <c r="K67" s="23">
        <v>1307.491025</v>
      </c>
      <c r="L67" s="23">
        <v>10.593126999999999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28098.766615000004</v>
      </c>
      <c r="G70" s="27">
        <f t="shared" ref="G70:P70" si="10">SUM(G63,G56,G48)</f>
        <v>47241.123541999994</v>
      </c>
      <c r="H70" s="27">
        <f t="shared" si="10"/>
        <v>43924.589679999997</v>
      </c>
      <c r="I70" s="27">
        <f t="shared" si="10"/>
        <v>32564.335882999985</v>
      </c>
      <c r="J70" s="27">
        <f t="shared" si="10"/>
        <v>373906.331557</v>
      </c>
      <c r="K70" s="27">
        <f t="shared" si="10"/>
        <v>27488.158584999994</v>
      </c>
      <c r="L70" s="27">
        <f t="shared" si="10"/>
        <v>482.20690599999995</v>
      </c>
      <c r="M70" s="27">
        <f t="shared" si="10"/>
        <v>5425.7807010000006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118514.84617826858</v>
      </c>
      <c r="G75" s="17">
        <f t="shared" si="12"/>
        <v>49817.076201426593</v>
      </c>
      <c r="H75" s="17">
        <f t="shared" si="12"/>
        <v>19564.232031977517</v>
      </c>
      <c r="I75" s="17">
        <f t="shared" si="12"/>
        <v>31781.250539530625</v>
      </c>
      <c r="J75" s="17">
        <f t="shared" si="12"/>
        <v>44031.804420267159</v>
      </c>
      <c r="K75" s="17">
        <f t="shared" si="12"/>
        <v>32321.248461622752</v>
      </c>
      <c r="L75" s="17">
        <f t="shared" si="12"/>
        <v>468.8934281625443</v>
      </c>
      <c r="M75" s="17">
        <f t="shared" si="12"/>
        <v>1617.4048205134484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17192.307861823552</v>
      </c>
      <c r="G77" s="39">
        <v>4997.067531247194</v>
      </c>
      <c r="H77" s="39">
        <v>239.10544508981593</v>
      </c>
      <c r="I77" s="39">
        <v>328.96710460125468</v>
      </c>
      <c r="J77" s="39">
        <v>3080.194659681873</v>
      </c>
      <c r="K77" s="39">
        <v>2204.4918117047782</v>
      </c>
      <c r="L77" s="39">
        <v>76.136257940275897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79122.429591857726</v>
      </c>
      <c r="G78" s="39">
        <v>23563.650806897745</v>
      </c>
      <c r="H78" s="39">
        <v>14224.425711606833</v>
      </c>
      <c r="I78" s="39">
        <v>1598.434300360389</v>
      </c>
      <c r="J78" s="39">
        <v>35535.9937892038</v>
      </c>
      <c r="K78" s="39">
        <v>17525.644938478814</v>
      </c>
      <c r="L78" s="39">
        <v>360.29271328050174</v>
      </c>
      <c r="M78" s="39">
        <v>1617.4048205134484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13669.665587147299</v>
      </c>
      <c r="G79" s="39">
        <v>10365.455115681652</v>
      </c>
      <c r="H79" s="39">
        <v>435.59844328086723</v>
      </c>
      <c r="I79" s="39">
        <v>184.08494716897488</v>
      </c>
      <c r="J79" s="39">
        <v>1738.4157733814834</v>
      </c>
      <c r="K79" s="39">
        <v>9141.2256281591599</v>
      </c>
      <c r="L79" s="39">
        <v>22.289281461766649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8530.4431374399992</v>
      </c>
      <c r="G80" s="39">
        <v>10890.902747600003</v>
      </c>
      <c r="H80" s="39">
        <v>4665.1024319999997</v>
      </c>
      <c r="I80" s="39">
        <v>29669.764187400007</v>
      </c>
      <c r="J80" s="39">
        <v>3677.2001980000005</v>
      </c>
      <c r="K80" s="39">
        <v>3449.8860832799987</v>
      </c>
      <c r="L80" s="39">
        <v>10.175175480000002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1710.7057979710114</v>
      </c>
      <c r="G83" s="17">
        <f t="shared" si="13"/>
        <v>5448.1474707189636</v>
      </c>
      <c r="H83" s="17">
        <f t="shared" si="13"/>
        <v>11.219451894144845</v>
      </c>
      <c r="I83" s="17">
        <f t="shared" si="13"/>
        <v>32.615064729859718</v>
      </c>
      <c r="J83" s="17">
        <f t="shared" si="13"/>
        <v>182.82067781065228</v>
      </c>
      <c r="K83" s="17">
        <f t="shared" si="13"/>
        <v>2730.5604096591769</v>
      </c>
      <c r="L83" s="17">
        <f t="shared" si="13"/>
        <v>5.4351337157018991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80.948304480000004</v>
      </c>
      <c r="H84" s="39">
        <v>6.734</v>
      </c>
      <c r="I84" s="39">
        <v>7.4735141199999999</v>
      </c>
      <c r="J84" s="39">
        <v>136.15600000000001</v>
      </c>
      <c r="K84" s="39">
        <v>1977.086</v>
      </c>
      <c r="L84" s="39">
        <v>0.74735141199999999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5146.4201360000006</v>
      </c>
      <c r="H85" s="39"/>
      <c r="I85" s="39">
        <v>21.168279000000002</v>
      </c>
      <c r="J85" s="39"/>
      <c r="K85" s="39">
        <v>627.79144199999996</v>
      </c>
      <c r="L85" s="39">
        <v>3.9716339999999999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1710.7057979710114</v>
      </c>
      <c r="G86" s="39">
        <v>220.77903023896295</v>
      </c>
      <c r="H86" s="39">
        <v>4.4854518941448447</v>
      </c>
      <c r="I86" s="39">
        <v>3.9732716098597183</v>
      </c>
      <c r="J86" s="39">
        <v>46.664677810652265</v>
      </c>
      <c r="K86" s="39">
        <v>125.6829676591768</v>
      </c>
      <c r="L86" s="39">
        <v>0.71614830370189908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80216.466186292775</v>
      </c>
      <c r="G88" s="17">
        <f t="shared" si="14"/>
        <v>105795.82514774369</v>
      </c>
      <c r="H88" s="17">
        <f t="shared" si="14"/>
        <v>1716.9611692251192</v>
      </c>
      <c r="I88" s="17">
        <f t="shared" si="14"/>
        <v>763.38450393224855</v>
      </c>
      <c r="J88" s="17">
        <f t="shared" si="14"/>
        <v>170506.33706276715</v>
      </c>
      <c r="K88" s="17">
        <f t="shared" si="14"/>
        <v>24146.369051478378</v>
      </c>
      <c r="L88" s="17">
        <f t="shared" si="14"/>
        <v>145.4902932376794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3705</v>
      </c>
      <c r="G89" s="39">
        <v>3881.0197089999997</v>
      </c>
      <c r="H89" s="39"/>
      <c r="I89" s="39"/>
      <c r="J89" s="39">
        <v>96890.921999999991</v>
      </c>
      <c r="K89" s="39">
        <v>746.46199999999999</v>
      </c>
      <c r="L89" s="39">
        <v>10.220455698531902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1120.4956759178808</v>
      </c>
      <c r="G90" s="39">
        <v>4197.4877670376382</v>
      </c>
      <c r="H90" s="39"/>
      <c r="I90" s="39">
        <v>42.007023899800984</v>
      </c>
      <c r="J90" s="39">
        <v>488.67652428575792</v>
      </c>
      <c r="K90" s="39">
        <v>2393.345069</v>
      </c>
      <c r="L90" s="39">
        <v>4.3199640914325759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306.55877600000002</v>
      </c>
      <c r="G91" s="39">
        <v>97.987999000000016</v>
      </c>
      <c r="H91" s="39">
        <v>19.829962999999996</v>
      </c>
      <c r="I91" s="39">
        <v>15.604175</v>
      </c>
      <c r="J91" s="39">
        <v>150.866197</v>
      </c>
      <c r="K91" s="39">
        <v>180.32003399999999</v>
      </c>
      <c r="L91" s="39">
        <v>2.3260849999999995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2553.7104689999996</v>
      </c>
      <c r="G93" s="39"/>
      <c r="H93" s="39"/>
      <c r="I93" s="39">
        <v>0.53682300000000005</v>
      </c>
      <c r="J93" s="39"/>
      <c r="K93" s="39">
        <v>14.532192</v>
      </c>
      <c r="L93" s="39">
        <v>0.10422300000000001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3069.6678068099395</v>
      </c>
      <c r="G94" s="39">
        <v>2104.0635647933377</v>
      </c>
      <c r="H94" s="39"/>
      <c r="I94" s="39">
        <v>3.4811916365067419</v>
      </c>
      <c r="J94" s="39"/>
      <c r="K94" s="39">
        <v>109.03218776308101</v>
      </c>
      <c r="L94" s="39">
        <v>0.50416656339473065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537.80163496657997</v>
      </c>
      <c r="G95" s="39">
        <v>21.49267199975494</v>
      </c>
      <c r="H95" s="39"/>
      <c r="I95" s="39">
        <v>2.5541379981650749</v>
      </c>
      <c r="J95" s="39"/>
      <c r="K95" s="39">
        <v>49.250968659033603</v>
      </c>
      <c r="L95" s="39">
        <v>0.429178101438207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759.93800093883476</v>
      </c>
      <c r="G96" s="39">
        <v>93.434999992643654</v>
      </c>
      <c r="H96" s="39"/>
      <c r="I96" s="39">
        <v>6.1232855144445804</v>
      </c>
      <c r="J96" s="39"/>
      <c r="K96" s="39">
        <v>71.457235846329112</v>
      </c>
      <c r="L96" s="39">
        <v>0.91195345100000003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30.75</v>
      </c>
      <c r="G97" s="39">
        <v>10</v>
      </c>
      <c r="H97" s="39"/>
      <c r="I97" s="39">
        <v>0.21515999999999999</v>
      </c>
      <c r="J97" s="39">
        <v>117.25</v>
      </c>
      <c r="K97" s="39">
        <v>11.768435999999999</v>
      </c>
      <c r="L97" s="39">
        <v>2.2515E-2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6.9141019999999997</v>
      </c>
      <c r="G98" s="39">
        <v>100.19379900000001</v>
      </c>
      <c r="H98" s="39"/>
      <c r="I98" s="39">
        <v>1.6448289999999997</v>
      </c>
      <c r="J98" s="39"/>
      <c r="K98" s="39">
        <v>79.819226</v>
      </c>
      <c r="L98" s="39">
        <v>0.20560199999999998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19714.657701</v>
      </c>
      <c r="G99" s="39">
        <v>66132.289552999995</v>
      </c>
      <c r="H99" s="39">
        <v>911.87983800000018</v>
      </c>
      <c r="I99" s="39">
        <v>357.04540800000001</v>
      </c>
      <c r="J99" s="39">
        <v>59102.493740000005</v>
      </c>
      <c r="K99" s="39">
        <v>10818.206144</v>
      </c>
      <c r="L99" s="39">
        <v>76.447141000000002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11072.927546917994</v>
      </c>
      <c r="G100" s="39">
        <v>3546.6556468352946</v>
      </c>
      <c r="H100" s="39"/>
      <c r="I100" s="39">
        <v>20.716722576762198</v>
      </c>
      <c r="J100" s="39">
        <v>5148.4688409457885</v>
      </c>
      <c r="K100" s="39">
        <v>928.7934386947129</v>
      </c>
      <c r="L100" s="39">
        <v>6.3642320001708867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531.00000100000022</v>
      </c>
      <c r="G101" s="39">
        <v>1067.9999979999998</v>
      </c>
      <c r="H101" s="39"/>
      <c r="I101" s="39"/>
      <c r="J101" s="39">
        <v>5999.9999999999991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1536.666305</v>
      </c>
      <c r="G102" s="39">
        <v>3229.4020499999997</v>
      </c>
      <c r="H102" s="39"/>
      <c r="I102" s="39">
        <v>9.4457159999999991</v>
      </c>
      <c r="J102" s="39">
        <v>6.7563950000000004</v>
      </c>
      <c r="K102" s="39">
        <v>431.98538100000002</v>
      </c>
      <c r="L102" s="39">
        <v>1.268289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3826.5561610000004</v>
      </c>
      <c r="G103" s="39">
        <v>7734.2213810000003</v>
      </c>
      <c r="H103" s="39"/>
      <c r="I103" s="39">
        <v>23.334918999999999</v>
      </c>
      <c r="J103" s="39">
        <v>16.181153999999999</v>
      </c>
      <c r="K103" s="39">
        <v>1050.331269</v>
      </c>
      <c r="L103" s="39">
        <v>3.1876349999999998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12.326993999999999</v>
      </c>
      <c r="G104" s="39">
        <v>90.103139999999996</v>
      </c>
      <c r="H104" s="39"/>
      <c r="I104" s="39">
        <v>0.54419299999999993</v>
      </c>
      <c r="J104" s="39">
        <v>29.020949999999999</v>
      </c>
      <c r="K104" s="39">
        <v>30.530968999999999</v>
      </c>
      <c r="L104" s="39">
        <v>5.4419999999999996E-2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2205.5037179999999</v>
      </c>
      <c r="G105" s="39">
        <v>3297.003009</v>
      </c>
      <c r="H105" s="39"/>
      <c r="I105" s="39">
        <v>12.541884999999999</v>
      </c>
      <c r="J105" s="39">
        <v>6.8978270000000004</v>
      </c>
      <c r="K105" s="39">
        <v>667.58140800000001</v>
      </c>
      <c r="L105" s="39">
        <v>1.3731819999999999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324.78178700000001</v>
      </c>
      <c r="G106" s="39">
        <v>74.553908000000007</v>
      </c>
      <c r="H106" s="39"/>
      <c r="I106" s="39">
        <v>4.4397950000000002</v>
      </c>
      <c r="J106" s="39">
        <v>35.927562000000002</v>
      </c>
      <c r="K106" s="39">
        <v>54.342393000000001</v>
      </c>
      <c r="L106" s="39">
        <v>0.65844000000000003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18969.396269999997</v>
      </c>
      <c r="G107" s="39">
        <v>5707.3473330000006</v>
      </c>
      <c r="H107" s="39">
        <v>534.80895799999985</v>
      </c>
      <c r="I107" s="39">
        <v>197.98806299999998</v>
      </c>
      <c r="J107" s="39">
        <v>1833.04863</v>
      </c>
      <c r="K107" s="39">
        <v>3293.9690310000005</v>
      </c>
      <c r="L107" s="39">
        <v>29.005416000000007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>
        <v>22.047796000000005</v>
      </c>
      <c r="G108" s="39">
        <v>3024.029379999999</v>
      </c>
      <c r="H108" s="39">
        <v>243.81794700000003</v>
      </c>
      <c r="I108" s="39">
        <v>48.780314999999995</v>
      </c>
      <c r="J108" s="39">
        <v>487.46982099999991</v>
      </c>
      <c r="K108" s="39">
        <v>2735.2174059999993</v>
      </c>
      <c r="L108" s="39">
        <v>4.8830340000000003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92.194175999999985</v>
      </c>
      <c r="G109" s="39">
        <v>60.487642359415169</v>
      </c>
      <c r="H109" s="39">
        <v>2.2108525674015604</v>
      </c>
      <c r="I109" s="39">
        <v>0.76095387912349621</v>
      </c>
      <c r="J109" s="39">
        <v>7.5178486862680503</v>
      </c>
      <c r="K109" s="39">
        <v>36.346469332181385</v>
      </c>
      <c r="L109" s="39">
        <v>9.70366886772282E-2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5945</v>
      </c>
      <c r="G110" s="39">
        <v>1065.472379836576</v>
      </c>
      <c r="H110" s="39"/>
      <c r="I110" s="39">
        <v>10.261339919999999</v>
      </c>
      <c r="J110" s="39">
        <v>152.21034001085818</v>
      </c>
      <c r="K110" s="39">
        <v>267.41674352808479</v>
      </c>
      <c r="L110" s="39">
        <v>2.0522679840000002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3872.5712647415357</v>
      </c>
      <c r="G114" s="39">
        <v>260.57921588903429</v>
      </c>
      <c r="H114" s="39">
        <v>4.4136106577176406</v>
      </c>
      <c r="I114" s="39">
        <v>5.3585675074456542</v>
      </c>
      <c r="J114" s="39">
        <v>32.629232838493238</v>
      </c>
      <c r="K114" s="39">
        <v>175.66104965496152</v>
      </c>
      <c r="L114" s="39">
        <v>1.0550566590338561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200442.01816253236</v>
      </c>
      <c r="G116" s="42">
        <f t="shared" ref="G116:P116" si="15">SUM(G88,G83,G75)</f>
        <v>161061.04881988926</v>
      </c>
      <c r="H116" s="42">
        <f t="shared" si="15"/>
        <v>21292.412653096781</v>
      </c>
      <c r="I116" s="42">
        <f t="shared" si="15"/>
        <v>32577.250108192733</v>
      </c>
      <c r="J116" s="42">
        <f t="shared" si="15"/>
        <v>214720.96216084494</v>
      </c>
      <c r="K116" s="42">
        <f t="shared" si="15"/>
        <v>59198.177922760311</v>
      </c>
      <c r="L116" s="42">
        <f t="shared" si="15"/>
        <v>619.81885511592554</v>
      </c>
      <c r="M116" s="42">
        <f t="shared" si="15"/>
        <v>1617.4048205134484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29699.287580893404</v>
      </c>
      <c r="G121" s="17">
        <f t="shared" si="17"/>
        <v>1966.6733809</v>
      </c>
      <c r="H121" s="17">
        <f t="shared" si="17"/>
        <v>1541.984652071</v>
      </c>
      <c r="I121" s="17">
        <f t="shared" si="17"/>
        <v>100.70161205999999</v>
      </c>
      <c r="J121" s="17">
        <f t="shared" si="17"/>
        <v>537.13556712296008</v>
      </c>
      <c r="K121" s="17">
        <f t="shared" si="17"/>
        <v>1823.234178356</v>
      </c>
      <c r="L121" s="17">
        <f t="shared" si="17"/>
        <v>0</v>
      </c>
      <c r="M121" s="17">
        <f t="shared" si="17"/>
        <v>7.8487323799999995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28.58</v>
      </c>
      <c r="G122" s="39"/>
      <c r="H122" s="39"/>
      <c r="I122" s="39">
        <v>100.70161205999999</v>
      </c>
      <c r="J122" s="39"/>
      <c r="K122" s="39">
        <v>373.49790375599997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10113.646580893404</v>
      </c>
      <c r="G123" s="39">
        <v>1902.0833809000001</v>
      </c>
      <c r="H123" s="39">
        <v>30.911228570999999</v>
      </c>
      <c r="I123" s="39"/>
      <c r="J123" s="39">
        <v>537.13556712296008</v>
      </c>
      <c r="K123" s="39">
        <v>1428.3762746000002</v>
      </c>
      <c r="L123" s="39"/>
      <c r="M123" s="39">
        <v>7.8487323799999995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19557.061000000002</v>
      </c>
      <c r="G124" s="39">
        <v>64.59</v>
      </c>
      <c r="H124" s="39"/>
      <c r="I124" s="39"/>
      <c r="J124" s="39"/>
      <c r="K124" s="39">
        <v>21.36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1511.0734235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1270.3501454799998</v>
      </c>
      <c r="G128" s="17">
        <f t="shared" si="18"/>
        <v>1632.2774943149998</v>
      </c>
      <c r="H128" s="17">
        <f t="shared" si="18"/>
        <v>1458.1172963849999</v>
      </c>
      <c r="I128" s="17">
        <f t="shared" si="18"/>
        <v>837.77900189772811</v>
      </c>
      <c r="J128" s="17">
        <f t="shared" si="18"/>
        <v>92240.525812099993</v>
      </c>
      <c r="K128" s="17">
        <f t="shared" si="18"/>
        <v>1448.8409791899999</v>
      </c>
      <c r="L128" s="17">
        <f t="shared" si="18"/>
        <v>0</v>
      </c>
      <c r="M128" s="17">
        <f t="shared" si="18"/>
        <v>9.7199006999999984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2.1015998000000002</v>
      </c>
      <c r="G129" s="39">
        <v>2.3642998999999998</v>
      </c>
      <c r="H129" s="39">
        <v>20.227899699999998</v>
      </c>
      <c r="I129" s="39">
        <v>0.26270009999999999</v>
      </c>
      <c r="J129" s="39">
        <v>1208.6826990999998</v>
      </c>
      <c r="K129" s="39">
        <v>14.422230190000001</v>
      </c>
      <c r="L129" s="39"/>
      <c r="M129" s="39">
        <v>9.7199006999999984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226.429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56.628185680000001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473.41672</v>
      </c>
      <c r="G134" s="39">
        <v>30.471974414999998</v>
      </c>
      <c r="H134" s="39">
        <v>17.968700685000002</v>
      </c>
      <c r="I134" s="39"/>
      <c r="J134" s="39">
        <v>70116.073313999994</v>
      </c>
      <c r="K134" s="39">
        <v>356.75299999999999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738.20363999999995</v>
      </c>
      <c r="G135" s="39">
        <v>1599.4412199999997</v>
      </c>
      <c r="H135" s="39">
        <v>565.95612399999993</v>
      </c>
      <c r="I135" s="39"/>
      <c r="J135" s="39">
        <v>20915.769799000002</v>
      </c>
      <c r="K135" s="39">
        <v>599.80174899999997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111.13417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742.83040200000005</v>
      </c>
      <c r="I137" s="39">
        <v>837.51630179772815</v>
      </c>
      <c r="J137" s="39"/>
      <c r="K137" s="39">
        <v>251.435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7918.6550499499999</v>
      </c>
      <c r="G140" s="17">
        <f t="shared" si="19"/>
        <v>380.26300000000003</v>
      </c>
      <c r="H140" s="17">
        <f t="shared" si="19"/>
        <v>0</v>
      </c>
      <c r="I140" s="17">
        <f t="shared" si="19"/>
        <v>240.07727800000001</v>
      </c>
      <c r="J140" s="17">
        <f t="shared" si="19"/>
        <v>52621.512999999999</v>
      </c>
      <c r="K140" s="17">
        <f t="shared" si="19"/>
        <v>1436.8495197070472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251655.9167959856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3642.1</v>
      </c>
      <c r="G141" s="39">
        <v>380.26300000000003</v>
      </c>
      <c r="H141" s="39"/>
      <c r="I141" s="39"/>
      <c r="J141" s="39">
        <v>45631.56</v>
      </c>
      <c r="K141" s="39">
        <v>637.76</v>
      </c>
      <c r="L141" s="39"/>
      <c r="M141" s="39"/>
      <c r="N141" s="39"/>
      <c r="O141" s="39"/>
      <c r="P141" s="40">
        <v>251655.9167959856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240.07727800000001</v>
      </c>
      <c r="J142" s="39">
        <v>6989.9529999999995</v>
      </c>
      <c r="K142" s="39">
        <v>574.02889674404719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755.35199999999998</v>
      </c>
      <c r="G143" s="39"/>
      <c r="H143" s="39"/>
      <c r="I143" s="39"/>
      <c r="J143" s="39"/>
      <c r="K143" s="39">
        <v>144.43454552399999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3521.2030499499997</v>
      </c>
      <c r="G149" s="39"/>
      <c r="H149" s="39"/>
      <c r="I149" s="39"/>
      <c r="J149" s="39"/>
      <c r="K149" s="39">
        <v>80.626077438999999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7045.9125642389881</v>
      </c>
      <c r="G155" s="17">
        <f t="shared" si="21"/>
        <v>3343.9228250599999</v>
      </c>
      <c r="H155" s="17">
        <f t="shared" si="21"/>
        <v>63.438200000000002</v>
      </c>
      <c r="I155" s="17">
        <f t="shared" si="21"/>
        <v>5.4375599999999995</v>
      </c>
      <c r="J155" s="17">
        <f t="shared" si="21"/>
        <v>271.87799999999999</v>
      </c>
      <c r="K155" s="17">
        <f t="shared" si="21"/>
        <v>826.97344751955688</v>
      </c>
      <c r="L155" s="17">
        <f t="shared" si="21"/>
        <v>5682.7807999999995</v>
      </c>
      <c r="M155" s="17">
        <f t="shared" si="21"/>
        <v>1793.8941133874321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4525.0874822389887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2180.8674170599998</v>
      </c>
      <c r="H157" s="39"/>
      <c r="I157" s="39"/>
      <c r="J157" s="39"/>
      <c r="K157" s="39"/>
      <c r="L157" s="39">
        <v>5682.7807999999995</v>
      </c>
      <c r="M157" s="39">
        <v>11.39931241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353.06354884142854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152.22201550685318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269.89999999999998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782.57278547057888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577.79999999999995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2233.631312</v>
      </c>
      <c r="G164" s="39">
        <v>1155.2425800000001</v>
      </c>
      <c r="H164" s="39">
        <v>63.438200000000002</v>
      </c>
      <c r="I164" s="39">
        <v>5.4375599999999995</v>
      </c>
      <c r="J164" s="39">
        <v>271.87799999999999</v>
      </c>
      <c r="K164" s="39">
        <v>238.13137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287.19376999999997</v>
      </c>
      <c r="G165" s="39">
        <v>7.8128279999999997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28.387307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207.3912216781284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8661.278624999999</v>
      </c>
      <c r="I173" s="17">
        <f t="shared" si="22"/>
        <v>3935.6364999999996</v>
      </c>
      <c r="J173" s="17">
        <f t="shared" si="22"/>
        <v>64.31</v>
      </c>
      <c r="K173" s="17">
        <f t="shared" si="22"/>
        <v>2072.0205195197059</v>
      </c>
      <c r="L173" s="17">
        <f t="shared" si="22"/>
        <v>702.54899999999998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766.05839999999989</v>
      </c>
      <c r="I174" s="39">
        <v>3830.2919999999995</v>
      </c>
      <c r="J174" s="39"/>
      <c r="K174" s="39">
        <v>1724.7680185197059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596.1096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1074.7725</v>
      </c>
      <c r="I177" s="39"/>
      <c r="J177" s="39"/>
      <c r="K177" s="39">
        <v>3.3864049999999999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935.72160000000008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793.26769999999999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70.266432000000009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2717.0239999999999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446.25900000000001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28.852440000000001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35.561970000000002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173.7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440.67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383.75099999999998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0.52460399999999996</v>
      </c>
      <c r="I189" s="39">
        <v>84.578980000000001</v>
      </c>
      <c r="J189" s="39"/>
      <c r="K189" s="39">
        <v>37.471699999999998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0.51447900000000002</v>
      </c>
      <c r="I190" s="39"/>
      <c r="J190" s="39">
        <v>64.31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19.972100000000001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62.888800000000003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115.364</v>
      </c>
      <c r="I193" s="39">
        <v>20.765519999999999</v>
      </c>
      <c r="J193" s="39"/>
      <c r="K193" s="39">
        <v>115.364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191.03039600000002</v>
      </c>
      <c r="L199" s="39">
        <v>702.54899999999998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2977.8499999999995</v>
      </c>
      <c r="G204" s="17">
        <f t="shared" ref="G204:P204" si="24">SUM(G205:G226)</f>
        <v>1487.6399999999999</v>
      </c>
      <c r="H204" s="17">
        <f t="shared" si="24"/>
        <v>27170.305956</v>
      </c>
      <c r="I204" s="17">
        <f t="shared" si="24"/>
        <v>0</v>
      </c>
      <c r="J204" s="17">
        <f t="shared" si="24"/>
        <v>23898.110477999999</v>
      </c>
      <c r="K204" s="17">
        <f t="shared" si="24"/>
        <v>20164.445184762986</v>
      </c>
      <c r="L204" s="17">
        <f t="shared" si="24"/>
        <v>0</v>
      </c>
      <c r="M204" s="17">
        <f t="shared" si="24"/>
        <v>796.63652999999999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25.405000999999999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2791.8539999999994</v>
      </c>
      <c r="G206" s="39">
        <v>1394.6419999999998</v>
      </c>
      <c r="H206" s="39">
        <v>3185.3379999999993</v>
      </c>
      <c r="I206" s="39"/>
      <c r="J206" s="39">
        <v>7671.9609999999993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185.99600000000001</v>
      </c>
      <c r="G207" s="39">
        <v>92.998000000000005</v>
      </c>
      <c r="H207" s="39">
        <v>9.2997999999999994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4801.7594010000012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1433.3652309999998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1002.085877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4001.9316009999998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34.052847999999983</v>
      </c>
      <c r="I213" s="39"/>
      <c r="J213" s="39">
        <v>2.4884779999999993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2068.4000029999997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15530.168283999998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47.458195000000003</v>
      </c>
      <c r="I216" s="39"/>
      <c r="J216" s="39"/>
      <c r="K216" s="39">
        <v>1.548127</v>
      </c>
      <c r="L216" s="39"/>
      <c r="M216" s="39">
        <v>84.979530000000011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1461.5579030885879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437.24561293000011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2012.2544267444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16223.661</v>
      </c>
      <c r="K222" s="39">
        <v>721.67083099999991</v>
      </c>
      <c r="L222" s="39"/>
      <c r="M222" s="39">
        <v>711.65700000000004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10561.209999000002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1253040.978744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1090208.5488239999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162832.42992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48912.055340562394</v>
      </c>
      <c r="G238" s="42">
        <f t="shared" ref="G238:P238" si="26">SUM(G228,G204,G173,G155,G140,G128,G121,G236)</f>
        <v>8810.7767002750006</v>
      </c>
      <c r="H238" s="42">
        <f t="shared" si="26"/>
        <v>38895.124729455994</v>
      </c>
      <c r="I238" s="42">
        <f t="shared" si="26"/>
        <v>5119.6319519577282</v>
      </c>
      <c r="J238" s="42">
        <f t="shared" si="26"/>
        <v>169633.47285722295</v>
      </c>
      <c r="K238" s="42">
        <f t="shared" si="26"/>
        <v>27772.363829055299</v>
      </c>
      <c r="L238" s="42">
        <f t="shared" si="26"/>
        <v>6385.3297999999995</v>
      </c>
      <c r="M238" s="42">
        <f t="shared" si="26"/>
        <v>2608.099276467432</v>
      </c>
      <c r="N238" s="42">
        <f t="shared" si="26"/>
        <v>0</v>
      </c>
      <c r="O238" s="42">
        <f t="shared" si="26"/>
        <v>1253040.978744</v>
      </c>
      <c r="P238" s="43">
        <f t="shared" si="26"/>
        <v>251655.9167959856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30284.479030000002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711.37374599999998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29573.105284000001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408.483300014804</v>
      </c>
      <c r="I248" s="17">
        <f t="shared" si="29"/>
        <v>336.39985300189858</v>
      </c>
      <c r="J248" s="17">
        <f t="shared" si="29"/>
        <v>0</v>
      </c>
      <c r="K248" s="17">
        <f t="shared" si="29"/>
        <v>17.971474734517994</v>
      </c>
      <c r="L248" s="17">
        <f t="shared" si="29"/>
        <v>0.25347763081318803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8.2899999998930003</v>
      </c>
      <c r="I249" s="39">
        <v>8.8298357869755009</v>
      </c>
      <c r="J249" s="39"/>
      <c r="K249" s="39">
        <v>0.4712720417832717</v>
      </c>
      <c r="L249" s="39">
        <v>6.6470215174680002E-3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400.19330001491102</v>
      </c>
      <c r="I250" s="39">
        <v>327.5700172149231</v>
      </c>
      <c r="J250" s="39"/>
      <c r="K250" s="39">
        <v>17.500202692734721</v>
      </c>
      <c r="L250" s="39">
        <v>0.24683060929572001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55.079782933200001</v>
      </c>
      <c r="I252" s="17">
        <f t="shared" si="30"/>
        <v>373.33147510435629</v>
      </c>
      <c r="J252" s="17">
        <f t="shared" si="30"/>
        <v>0</v>
      </c>
      <c r="K252" s="17">
        <f t="shared" si="30"/>
        <v>24.362414181704406</v>
      </c>
      <c r="L252" s="17">
        <f t="shared" si="30"/>
        <v>2.9743082783927999E-2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4.1608553932000003</v>
      </c>
      <c r="I254" s="39">
        <v>102.05579674225231</v>
      </c>
      <c r="J254" s="39"/>
      <c r="K254" s="39">
        <v>1.8430092878640079</v>
      </c>
      <c r="L254" s="39">
        <v>2.2468619123280002E-3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50.918927539999999</v>
      </c>
      <c r="I255" s="39">
        <v>271.27567836210397</v>
      </c>
      <c r="J255" s="39"/>
      <c r="K255" s="39">
        <v>22.519404893840399</v>
      </c>
      <c r="L255" s="39">
        <v>2.7496220871599999E-2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15390.211558999999</v>
      </c>
      <c r="I257" s="17">
        <f t="shared" si="31"/>
        <v>45.554949999999998</v>
      </c>
      <c r="J257" s="17">
        <f t="shared" si="31"/>
        <v>0</v>
      </c>
      <c r="K257" s="17">
        <f t="shared" si="31"/>
        <v>4.1339999999999997E-3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15390.211558999999</v>
      </c>
      <c r="I258" s="39">
        <v>45.554949999999998</v>
      </c>
      <c r="J258" s="39"/>
      <c r="K258" s="39">
        <v>4.1339999999999997E-3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19019.028659348693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796.96815223495878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3133.9194941137353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15088.141012999999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2710.1319878288859</v>
      </c>
      <c r="I266" s="17">
        <f t="shared" si="33"/>
        <v>10748.370326730183</v>
      </c>
      <c r="J266" s="17">
        <f t="shared" si="33"/>
        <v>0</v>
      </c>
      <c r="K266" s="17">
        <f t="shared" si="33"/>
        <v>0.15064107193128792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819.29417582888618</v>
      </c>
      <c r="I267" s="39">
        <v>3443.3897137301828</v>
      </c>
      <c r="J267" s="39"/>
      <c r="K267" s="39">
        <v>4.8258071931287901E-2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1890.8378119999998</v>
      </c>
      <c r="I268" s="39">
        <v>7304.9806129999997</v>
      </c>
      <c r="J268" s="39"/>
      <c r="K268" s="39">
        <v>0.10238300000000002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37582.935289125584</v>
      </c>
      <c r="I272" s="42">
        <f t="shared" si="34"/>
        <v>41788.135634836435</v>
      </c>
      <c r="J272" s="42">
        <f t="shared" si="34"/>
        <v>0</v>
      </c>
      <c r="K272" s="42">
        <f t="shared" si="34"/>
        <v>42.488663988153689</v>
      </c>
      <c r="L272" s="42">
        <f t="shared" si="34"/>
        <v>0.28322071359711604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173536.43695300003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17562.325000000004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8370.0000009999985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31233.117061000004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9117.658433999999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474.23999900000013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2795.9999999999995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45522.388800000001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50861.038657000005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7599.6690010000002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50134.731608000024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47468.920562000021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2325.5340459999993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340.27700000000004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56308.817466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5501.7131210000007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5483.0700000000015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14581.199993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4242.0000029999992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6824.9939670000003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4820.1400000000003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8552.7639980000022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693.82499900000005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2476.0449980000003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3133.0663870000003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170007.02914400003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46.9863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25.301099999999998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33258.066623000013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10880.794925999999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22636.179799000009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197.32415199999997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1003.386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100954.05824400001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1004.932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2220.2279549999998</v>
      </c>
      <c r="M326" s="17">
        <f t="shared" si="41"/>
        <v>83.762992000000011</v>
      </c>
      <c r="N326" s="17">
        <f t="shared" si="41"/>
        <v>185951.01157050004</v>
      </c>
      <c r="O326" s="18">
        <f t="shared" si="41"/>
        <v>6150513.9483587714</v>
      </c>
      <c r="P326" s="19">
        <f t="shared" si="41"/>
        <v>263.8499804999999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2216.4255020000001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5726458.5638189912</v>
      </c>
      <c r="P328" s="24">
        <v>83.714026499999989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83.762992000000011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/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85104.826247979974</v>
      </c>
      <c r="P331" s="24">
        <v>180.13595399999994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338950.55829179997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184598.16357050004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3.8024529999999999</v>
      </c>
      <c r="M334" s="23"/>
      <c r="N334" s="23">
        <v>1352.8480000000004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10.218838999999999</v>
      </c>
      <c r="G336" s="17">
        <f t="shared" ref="G336:P336" si="42">SUM(G337:G339)</f>
        <v>77.890973000000002</v>
      </c>
      <c r="H336" s="17">
        <f t="shared" si="42"/>
        <v>207.07455899999997</v>
      </c>
      <c r="I336" s="17">
        <f t="shared" si="42"/>
        <v>0</v>
      </c>
      <c r="J336" s="17">
        <f t="shared" si="42"/>
        <v>2381.5920109999997</v>
      </c>
      <c r="K336" s="17">
        <f t="shared" si="42"/>
        <v>0</v>
      </c>
      <c r="L336" s="17">
        <f t="shared" si="42"/>
        <v>0</v>
      </c>
      <c r="M336" s="17">
        <f t="shared" si="42"/>
        <v>177.55360000000005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10.218838999999999</v>
      </c>
      <c r="G337" s="23">
        <v>0.87977000000000016</v>
      </c>
      <c r="H337" s="23"/>
      <c r="I337" s="23"/>
      <c r="J337" s="23">
        <v>24.193612000000009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77.011203000000009</v>
      </c>
      <c r="H338" s="23">
        <v>207.07455899999997</v>
      </c>
      <c r="I338" s="23"/>
      <c r="J338" s="23">
        <v>2357.3983989999997</v>
      </c>
      <c r="K338" s="23"/>
      <c r="L338" s="23"/>
      <c r="M338" s="23">
        <v>177.55360000000005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10.218838999999999</v>
      </c>
      <c r="G341" s="27">
        <f t="shared" ref="G341:P341" si="43">SUM(G326,G313,G294,G288,G277,G336)</f>
        <v>77.890973000000002</v>
      </c>
      <c r="H341" s="27">
        <f t="shared" si="43"/>
        <v>450194.08973000007</v>
      </c>
      <c r="I341" s="27">
        <f t="shared" si="43"/>
        <v>0</v>
      </c>
      <c r="J341" s="27">
        <f t="shared" si="43"/>
        <v>2381.5920109999997</v>
      </c>
      <c r="K341" s="27">
        <f t="shared" si="43"/>
        <v>0</v>
      </c>
      <c r="L341" s="27">
        <f t="shared" si="43"/>
        <v>2220.2279549999998</v>
      </c>
      <c r="M341" s="27">
        <f t="shared" si="43"/>
        <v>261.31659200000007</v>
      </c>
      <c r="N341" s="27">
        <f t="shared" si="43"/>
        <v>185951.01157050004</v>
      </c>
      <c r="O341" s="27">
        <f t="shared" si="43"/>
        <v>6150513.9483587714</v>
      </c>
      <c r="P341" s="28">
        <f t="shared" si="43"/>
        <v>263.8499804999999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8466.8303960000012</v>
      </c>
      <c r="G346" s="17">
        <f t="shared" si="45"/>
        <v>204246.08982100006</v>
      </c>
      <c r="H346" s="17">
        <f t="shared" si="45"/>
        <v>63665.921851999985</v>
      </c>
      <c r="I346" s="17">
        <f t="shared" si="45"/>
        <v>5010.9731579999998</v>
      </c>
      <c r="J346" s="17">
        <f t="shared" si="45"/>
        <v>589223.80747800018</v>
      </c>
      <c r="K346" s="17">
        <f t="shared" si="45"/>
        <v>52358.894711999994</v>
      </c>
      <c r="L346" s="17">
        <f t="shared" si="45"/>
        <v>2217.4014610000004</v>
      </c>
      <c r="M346" s="17">
        <f t="shared" si="45"/>
        <v>5055.3451579999992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3146.96144</v>
      </c>
      <c r="G347" s="23">
        <v>95214.172834000012</v>
      </c>
      <c r="H347" s="23">
        <v>10089.775881999996</v>
      </c>
      <c r="I347" s="23">
        <v>845.10913500000015</v>
      </c>
      <c r="J347" s="23">
        <v>117569.27410200002</v>
      </c>
      <c r="K347" s="23">
        <v>19197.862982999995</v>
      </c>
      <c r="L347" s="23">
        <v>553.34152100000006</v>
      </c>
      <c r="M347" s="23">
        <v>2617.5425019999998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1193.8965309999999</v>
      </c>
      <c r="G348" s="23">
        <v>30815.252066000012</v>
      </c>
      <c r="H348" s="23">
        <v>8530.8811970000006</v>
      </c>
      <c r="I348" s="23">
        <v>506.31829400000004</v>
      </c>
      <c r="J348" s="23">
        <v>74860.895897000024</v>
      </c>
      <c r="K348" s="23">
        <v>7495.2627899999979</v>
      </c>
      <c r="L348" s="23">
        <v>265.51555100000002</v>
      </c>
      <c r="M348" s="23">
        <v>1208.0132989999997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4125.9724250000008</v>
      </c>
      <c r="G349" s="23">
        <v>78216.664921000018</v>
      </c>
      <c r="H349" s="23">
        <v>45045.264772999988</v>
      </c>
      <c r="I349" s="23">
        <v>3659.5457289999995</v>
      </c>
      <c r="J349" s="23">
        <v>396793.63747900008</v>
      </c>
      <c r="K349" s="23">
        <v>25665.768939000001</v>
      </c>
      <c r="L349" s="23">
        <v>1398.5443890000004</v>
      </c>
      <c r="M349" s="23">
        <v>1229.7893569999999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1815.8302279999998</v>
      </c>
      <c r="G351" s="17">
        <f t="shared" si="46"/>
        <v>43708.635758000004</v>
      </c>
      <c r="H351" s="17">
        <f t="shared" si="46"/>
        <v>7217.5604750000002</v>
      </c>
      <c r="I351" s="17">
        <f t="shared" si="46"/>
        <v>332.22746600000005</v>
      </c>
      <c r="J351" s="17">
        <f t="shared" si="46"/>
        <v>75284.136006000001</v>
      </c>
      <c r="K351" s="17">
        <f t="shared" si="46"/>
        <v>8603.1291030000011</v>
      </c>
      <c r="L351" s="17">
        <f t="shared" si="46"/>
        <v>167.73431500000001</v>
      </c>
      <c r="M351" s="17">
        <f t="shared" si="46"/>
        <v>37.986666000000007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703.68710099999998</v>
      </c>
      <c r="G352" s="23">
        <v>16678.025165999996</v>
      </c>
      <c r="H352" s="23">
        <v>1382.5636489999999</v>
      </c>
      <c r="I352" s="23">
        <v>59.788834000000001</v>
      </c>
      <c r="J352" s="23">
        <v>25259.544826999998</v>
      </c>
      <c r="K352" s="23">
        <v>3313.8795599999999</v>
      </c>
      <c r="L352" s="23">
        <v>40.064742000000003</v>
      </c>
      <c r="M352" s="23">
        <v>15.052346000000005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191.90925600000003</v>
      </c>
      <c r="G353" s="23">
        <v>4909.9463580000011</v>
      </c>
      <c r="H353" s="23">
        <v>701.82402200000001</v>
      </c>
      <c r="I353" s="23">
        <v>44.156703</v>
      </c>
      <c r="J353" s="23">
        <v>5642.2890399999987</v>
      </c>
      <c r="K353" s="23">
        <v>918.61615500000028</v>
      </c>
      <c r="L353" s="23">
        <v>16.264037000000002</v>
      </c>
      <c r="M353" s="23">
        <v>5.7648319999999993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920.23387099999991</v>
      </c>
      <c r="G354" s="23">
        <v>22120.664234000003</v>
      </c>
      <c r="H354" s="23">
        <v>5133.1728040000007</v>
      </c>
      <c r="I354" s="23">
        <v>228.28192900000005</v>
      </c>
      <c r="J354" s="23">
        <v>44382.302138999999</v>
      </c>
      <c r="K354" s="23">
        <v>4370.6333880000011</v>
      </c>
      <c r="L354" s="23">
        <v>111.40553600000001</v>
      </c>
      <c r="M354" s="23">
        <v>17.169488000000001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4513.1138439999995</v>
      </c>
      <c r="G356" s="17">
        <f t="shared" si="47"/>
        <v>222690.50169300003</v>
      </c>
      <c r="H356" s="17">
        <f t="shared" si="47"/>
        <v>9698.8856320000014</v>
      </c>
      <c r="I356" s="17">
        <f t="shared" si="47"/>
        <v>2180.5383630000001</v>
      </c>
      <c r="J356" s="17">
        <f t="shared" si="47"/>
        <v>52225.890188999998</v>
      </c>
      <c r="K356" s="17">
        <f t="shared" si="47"/>
        <v>20605.713039999999</v>
      </c>
      <c r="L356" s="17">
        <f t="shared" si="47"/>
        <v>387.09650700000003</v>
      </c>
      <c r="M356" s="17">
        <f t="shared" si="47"/>
        <v>92.970307999999974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2963.6693129999994</v>
      </c>
      <c r="G357" s="23">
        <v>146082.61557800003</v>
      </c>
      <c r="H357" s="23">
        <v>5023.3887989999994</v>
      </c>
      <c r="I357" s="23">
        <v>1357.9105660000002</v>
      </c>
      <c r="J357" s="23">
        <v>32859.380726999996</v>
      </c>
      <c r="K357" s="23">
        <v>13509.250134</v>
      </c>
      <c r="L357" s="23">
        <v>261.628738</v>
      </c>
      <c r="M357" s="23">
        <v>66.056915999999987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820.65848100000017</v>
      </c>
      <c r="G358" s="23">
        <v>40540.192933999984</v>
      </c>
      <c r="H358" s="23">
        <v>1675.294073</v>
      </c>
      <c r="I358" s="23">
        <v>395.28677799999991</v>
      </c>
      <c r="J358" s="23">
        <v>8677.4462729999996</v>
      </c>
      <c r="K358" s="23">
        <v>3740.5789330000002</v>
      </c>
      <c r="L358" s="23">
        <v>78.100066000000012</v>
      </c>
      <c r="M358" s="23">
        <v>16.998354999999997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728.78605000000005</v>
      </c>
      <c r="G359" s="23">
        <v>36067.693180999995</v>
      </c>
      <c r="H359" s="23">
        <v>3000.202760000001</v>
      </c>
      <c r="I359" s="23">
        <v>427.34101899999996</v>
      </c>
      <c r="J359" s="23">
        <v>10689.063188999999</v>
      </c>
      <c r="K359" s="23">
        <v>3355.8839729999995</v>
      </c>
      <c r="L359" s="23">
        <v>47.367703000000006</v>
      </c>
      <c r="M359" s="23">
        <v>9.9150370000000017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20.291472999999996</v>
      </c>
      <c r="G361" s="17">
        <v>354.047642</v>
      </c>
      <c r="H361" s="17">
        <v>16938.577379999995</v>
      </c>
      <c r="I361" s="17">
        <v>383.61865600000004</v>
      </c>
      <c r="J361" s="17">
        <v>28266.822594999998</v>
      </c>
      <c r="K361" s="17">
        <v>224.47274000000002</v>
      </c>
      <c r="L361" s="17">
        <v>2.9647329999999994</v>
      </c>
      <c r="M361" s="17">
        <v>2.9647329999999994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110.587824</v>
      </c>
      <c r="G363" s="17">
        <f t="shared" si="48"/>
        <v>3226.5914299999995</v>
      </c>
      <c r="H363" s="17">
        <f t="shared" si="48"/>
        <v>17241.906052000002</v>
      </c>
      <c r="I363" s="17">
        <f t="shared" si="48"/>
        <v>1961.2069909999996</v>
      </c>
      <c r="J363" s="17">
        <f t="shared" si="48"/>
        <v>201872.11439000003</v>
      </c>
      <c r="K363" s="17">
        <f t="shared" si="48"/>
        <v>1178.5991870000003</v>
      </c>
      <c r="L363" s="17">
        <f t="shared" si="48"/>
        <v>20.562692000000002</v>
      </c>
      <c r="M363" s="17">
        <f t="shared" si="48"/>
        <v>20.562692000000002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23.132732999999998</v>
      </c>
      <c r="G364" s="23">
        <v>1063.269472</v>
      </c>
      <c r="H364" s="23">
        <v>1446.8425069999996</v>
      </c>
      <c r="I364" s="23">
        <v>355.22134699999992</v>
      </c>
      <c r="J364" s="23">
        <v>44370.830680999999</v>
      </c>
      <c r="K364" s="23">
        <v>246.495341</v>
      </c>
      <c r="L364" s="23">
        <v>3.6350579999999999</v>
      </c>
      <c r="M364" s="23">
        <v>3.6350579999999999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7.0813309999999978</v>
      </c>
      <c r="G365" s="23">
        <v>299.985972</v>
      </c>
      <c r="H365" s="23">
        <v>611.37046099999986</v>
      </c>
      <c r="I365" s="23">
        <v>149.95920599999999</v>
      </c>
      <c r="J365" s="23">
        <v>12637.185516</v>
      </c>
      <c r="K365" s="23">
        <v>75.48373500000001</v>
      </c>
      <c r="L365" s="23">
        <v>1.5218419999999999</v>
      </c>
      <c r="M365" s="23">
        <v>1.5218419999999999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80.373760000000004</v>
      </c>
      <c r="G366" s="23">
        <v>1863.3359859999998</v>
      </c>
      <c r="H366" s="23">
        <v>15183.693084000002</v>
      </c>
      <c r="I366" s="23">
        <v>1456.0264379999996</v>
      </c>
      <c r="J366" s="23">
        <v>144864.09819300004</v>
      </c>
      <c r="K366" s="23">
        <v>856.62011100000029</v>
      </c>
      <c r="L366" s="23">
        <v>15.405792000000002</v>
      </c>
      <c r="M366" s="23">
        <v>15.405792000000002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19560.921753000006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14926.653765000001</v>
      </c>
      <c r="G374" s="27">
        <f t="shared" ref="G374:P374" si="49">SUM(G372,G370,G368,G363,G361,G356,G351,G346)</f>
        <v>474225.8663440001</v>
      </c>
      <c r="H374" s="27">
        <f t="shared" si="49"/>
        <v>134323.77314399998</v>
      </c>
      <c r="I374" s="27">
        <f t="shared" si="49"/>
        <v>9868.5646339999985</v>
      </c>
      <c r="J374" s="27">
        <f t="shared" si="49"/>
        <v>946872.77065800014</v>
      </c>
      <c r="K374" s="27">
        <f t="shared" si="49"/>
        <v>82970.808781999993</v>
      </c>
      <c r="L374" s="27">
        <f t="shared" si="49"/>
        <v>2795.7597080000005</v>
      </c>
      <c r="M374" s="27">
        <f t="shared" si="49"/>
        <v>5209.8295569999991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224.69297099999991</v>
      </c>
      <c r="G379" s="17">
        <v>3504.8098490000002</v>
      </c>
      <c r="H379" s="17">
        <v>112.61140100000001</v>
      </c>
      <c r="I379" s="17">
        <v>14.431236999999999</v>
      </c>
      <c r="J379" s="17">
        <v>1311.5938330000001</v>
      </c>
      <c r="K379" s="17">
        <v>412.77820700000001</v>
      </c>
      <c r="L379" s="17">
        <v>11.356710000000001</v>
      </c>
      <c r="M379" s="17">
        <v>1.0625429999999998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103.33946699999998</v>
      </c>
      <c r="G381" s="17">
        <f t="shared" si="51"/>
        <v>5049.0473270000002</v>
      </c>
      <c r="H381" s="17">
        <f t="shared" si="51"/>
        <v>448.0547729999999</v>
      </c>
      <c r="I381" s="17">
        <f t="shared" si="51"/>
        <v>17.234214000000005</v>
      </c>
      <c r="J381" s="17">
        <f t="shared" si="51"/>
        <v>1031.007752</v>
      </c>
      <c r="K381" s="17">
        <f t="shared" si="51"/>
        <v>307.73268300000007</v>
      </c>
      <c r="L381" s="17">
        <f t="shared" si="51"/>
        <v>2.3125340000000003</v>
      </c>
      <c r="M381" s="17">
        <f t="shared" si="51"/>
        <v>0.67449599999999998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6.3498110000000016</v>
      </c>
      <c r="G382" s="23">
        <v>295.96054600000002</v>
      </c>
      <c r="H382" s="23">
        <v>26.263673000000001</v>
      </c>
      <c r="I382" s="23">
        <v>1.010221</v>
      </c>
      <c r="J382" s="23">
        <v>60.434691999999998</v>
      </c>
      <c r="K382" s="23">
        <v>18.038402999999999</v>
      </c>
      <c r="L382" s="23">
        <v>0.13554799999999997</v>
      </c>
      <c r="M382" s="23">
        <v>3.9538000000000004E-2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96.989655999999982</v>
      </c>
      <c r="G384" s="23">
        <v>4753.086781</v>
      </c>
      <c r="H384" s="23">
        <v>421.79109999999991</v>
      </c>
      <c r="I384" s="23">
        <v>16.223993000000004</v>
      </c>
      <c r="J384" s="23">
        <v>970.57305999999994</v>
      </c>
      <c r="K384" s="23">
        <v>289.69428000000005</v>
      </c>
      <c r="L384" s="23">
        <v>2.1769860000000003</v>
      </c>
      <c r="M384" s="23">
        <v>0.63495800000000002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582208.77915900014</v>
      </c>
      <c r="G392" s="17">
        <f t="shared" si="53"/>
        <v>586806.27782000008</v>
      </c>
      <c r="H392" s="17">
        <f t="shared" si="53"/>
        <v>15768.150549999998</v>
      </c>
      <c r="I392" s="17">
        <f t="shared" si="53"/>
        <v>2626.883456</v>
      </c>
      <c r="J392" s="17">
        <f t="shared" si="53"/>
        <v>34452.063125000008</v>
      </c>
      <c r="K392" s="17">
        <f t="shared" si="53"/>
        <v>28649.161373999999</v>
      </c>
      <c r="L392" s="17">
        <f t="shared" si="53"/>
        <v>750.5381460000001</v>
      </c>
      <c r="M392" s="17">
        <f t="shared" si="53"/>
        <v>63.34087199999999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26772.216385000003</v>
      </c>
      <c r="G393" s="23">
        <v>64031.191179999994</v>
      </c>
      <c r="H393" s="23">
        <v>2668.6117059999997</v>
      </c>
      <c r="I393" s="23">
        <v>406.60250200000007</v>
      </c>
      <c r="J393" s="23">
        <v>5578.7381899999991</v>
      </c>
      <c r="K393" s="23">
        <v>4337.0566959999996</v>
      </c>
      <c r="L393" s="23">
        <v>116.17215100000001</v>
      </c>
      <c r="M393" s="23">
        <v>9.5273870000000009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2614.7315340000005</v>
      </c>
      <c r="G394" s="23">
        <v>33836.432764999998</v>
      </c>
      <c r="H394" s="23">
        <v>1278.1926740000001</v>
      </c>
      <c r="I394" s="23">
        <v>197.21612399999995</v>
      </c>
      <c r="J394" s="23">
        <v>2900.0969430000005</v>
      </c>
      <c r="K394" s="23">
        <v>2087.6735610000001</v>
      </c>
      <c r="L394" s="23">
        <v>56.347467000000002</v>
      </c>
      <c r="M394" s="23">
        <v>4.5757800000000008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552821.83124000009</v>
      </c>
      <c r="G395" s="23">
        <v>488938.65387500008</v>
      </c>
      <c r="H395" s="23">
        <v>11821.346169999999</v>
      </c>
      <c r="I395" s="23">
        <v>2023.06483</v>
      </c>
      <c r="J395" s="23">
        <v>25973.227992000007</v>
      </c>
      <c r="K395" s="23">
        <v>22224.431117</v>
      </c>
      <c r="L395" s="23">
        <v>578.01852800000006</v>
      </c>
      <c r="M395" s="23">
        <v>49.237704999999991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3364.8968726431017</v>
      </c>
      <c r="G397" s="17">
        <f t="shared" si="54"/>
        <v>55695.805174215275</v>
      </c>
      <c r="H397" s="17">
        <f t="shared" si="54"/>
        <v>1635.7797261458154</v>
      </c>
      <c r="I397" s="17">
        <f t="shared" si="54"/>
        <v>109.48456034732595</v>
      </c>
      <c r="J397" s="17">
        <f t="shared" si="54"/>
        <v>25050.509123639011</v>
      </c>
      <c r="K397" s="17">
        <f t="shared" si="54"/>
        <v>12621.055893208793</v>
      </c>
      <c r="L397" s="17">
        <f t="shared" si="54"/>
        <v>343.00032449962623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198.52672316242104</v>
      </c>
      <c r="G398" s="23">
        <v>2830.7220574948428</v>
      </c>
      <c r="H398" s="23">
        <v>241.95284773823613</v>
      </c>
      <c r="I398" s="23">
        <v>50.575402790059293</v>
      </c>
      <c r="J398" s="23">
        <v>2870.7394192551756</v>
      </c>
      <c r="K398" s="23">
        <v>744.36591465739741</v>
      </c>
      <c r="L398" s="23">
        <v>20.230161116470221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230.23147593783202</v>
      </c>
      <c r="G399" s="23">
        <v>3712.8262256342409</v>
      </c>
      <c r="H399" s="23">
        <v>322.19682882102057</v>
      </c>
      <c r="I399" s="23">
        <v>58.909157557266653</v>
      </c>
      <c r="J399" s="23">
        <v>2588.5202789626733</v>
      </c>
      <c r="K399" s="23">
        <v>867.10766375462708</v>
      </c>
      <c r="L399" s="23">
        <v>23.563663023470088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667.78378194983782</v>
      </c>
      <c r="G400" s="23">
        <v>10718.878067722615</v>
      </c>
      <c r="H400" s="23">
        <v>331.69145995397025</v>
      </c>
      <c r="I400" s="23">
        <v>0</v>
      </c>
      <c r="J400" s="23">
        <v>11755.532521535275</v>
      </c>
      <c r="K400" s="23">
        <v>2503.4173673923265</v>
      </c>
      <c r="L400" s="23">
        <v>68.050344988680507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2268.354891593011</v>
      </c>
      <c r="G401" s="23">
        <v>38433.378823363579</v>
      </c>
      <c r="H401" s="23">
        <v>739.93858963258856</v>
      </c>
      <c r="I401" s="23">
        <v>0</v>
      </c>
      <c r="J401" s="23">
        <v>7835.7169038858892</v>
      </c>
      <c r="K401" s="23">
        <v>8506.1649474044425</v>
      </c>
      <c r="L401" s="23">
        <v>231.15615537100541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8070.0119960000002</v>
      </c>
      <c r="G403" s="17">
        <v>84487.271288000004</v>
      </c>
      <c r="H403" s="17">
        <v>9676.173353000002</v>
      </c>
      <c r="I403" s="17">
        <v>237.29898399999996</v>
      </c>
      <c r="J403" s="17">
        <v>28908.836803000006</v>
      </c>
      <c r="K403" s="17">
        <v>6375.3094849999998</v>
      </c>
      <c r="L403" s="17">
        <v>270.34600599999993</v>
      </c>
      <c r="M403" s="17">
        <v>15.523535999999996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80.899997000000013</v>
      </c>
      <c r="G405" s="17">
        <v>777.12853400000017</v>
      </c>
      <c r="H405" s="17">
        <v>1200.6444260000001</v>
      </c>
      <c r="I405" s="17">
        <v>86.900487999999996</v>
      </c>
      <c r="J405" s="17">
        <v>3270.6654289999997</v>
      </c>
      <c r="K405" s="17">
        <v>71.88280899999998</v>
      </c>
      <c r="L405" s="17">
        <v>2.512054</v>
      </c>
      <c r="M405" s="17">
        <v>0.15580000000000002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793.80124599999988</v>
      </c>
      <c r="G407" s="17">
        <v>44369.081365000005</v>
      </c>
      <c r="H407" s="17">
        <v>5486.7157559999996</v>
      </c>
      <c r="I407" s="17">
        <v>134.88369500000002</v>
      </c>
      <c r="J407" s="17">
        <v>15798.67967</v>
      </c>
      <c r="K407" s="17">
        <v>3583.4456650000002</v>
      </c>
      <c r="L407" s="17">
        <v>153.01450200000002</v>
      </c>
      <c r="M407" s="17">
        <v>8.981289999999996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594846.4217086432</v>
      </c>
      <c r="G413" s="27">
        <f t="shared" ref="G413:P413" si="55">SUM(G411,G409,G407,G405,G403,G397,G392,G386,G381,G379)</f>
        <v>780689.42135721527</v>
      </c>
      <c r="H413" s="27">
        <f t="shared" si="55"/>
        <v>34328.129985145824</v>
      </c>
      <c r="I413" s="27">
        <f t="shared" si="55"/>
        <v>3227.116634347326</v>
      </c>
      <c r="J413" s="27">
        <f t="shared" si="55"/>
        <v>109823.35573563904</v>
      </c>
      <c r="K413" s="27">
        <f t="shared" si="55"/>
        <v>52021.366116208796</v>
      </c>
      <c r="L413" s="27">
        <f t="shared" si="55"/>
        <v>1533.0802764996263</v>
      </c>
      <c r="M413" s="27">
        <f t="shared" si="55"/>
        <v>89.738536999999994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13958.785008112034</v>
      </c>
      <c r="G418" s="17">
        <f t="shared" ref="G418:P418" si="57">SUM(G419:G427)</f>
        <v>5422.2285849126874</v>
      </c>
      <c r="H418" s="17">
        <f t="shared" si="57"/>
        <v>201.650894078438</v>
      </c>
      <c r="I418" s="17">
        <f t="shared" si="57"/>
        <v>8.6453657203789138</v>
      </c>
      <c r="J418" s="17">
        <f t="shared" si="57"/>
        <v>2115.6881211753462</v>
      </c>
      <c r="K418" s="17">
        <f t="shared" si="57"/>
        <v>1110.5198018312115</v>
      </c>
      <c r="L418" s="17">
        <f t="shared" si="57"/>
        <v>149.12890141468972</v>
      </c>
      <c r="M418" s="17">
        <f t="shared" si="57"/>
        <v>0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127.92365465006</v>
      </c>
      <c r="G419" s="23">
        <v>2014.3989971399997</v>
      </c>
      <c r="H419" s="23">
        <v>31.945763576000001</v>
      </c>
      <c r="I419" s="23">
        <v>0.47787786000000004</v>
      </c>
      <c r="J419" s="23">
        <v>305.09274914000002</v>
      </c>
      <c r="K419" s="23">
        <v>608.55004190123213</v>
      </c>
      <c r="L419" s="23">
        <v>75.008409259999993</v>
      </c>
      <c r="M419" s="23"/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1.7987296335773104</v>
      </c>
      <c r="G420" s="23">
        <v>15.584723772687809</v>
      </c>
      <c r="H420" s="23">
        <v>0.27101440243799152</v>
      </c>
      <c r="I420" s="23">
        <v>3.1390154689734502E-2</v>
      </c>
      <c r="J420" s="23">
        <v>2.8692160353464633</v>
      </c>
      <c r="K420" s="23">
        <v>45.320968929979259</v>
      </c>
      <c r="L420" s="23">
        <v>3.3519901546897346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13586.0390176</v>
      </c>
      <c r="G421" s="23">
        <v>3212.5722640000004</v>
      </c>
      <c r="H421" s="23">
        <v>133.15106410000001</v>
      </c>
      <c r="I421" s="23"/>
      <c r="J421" s="23">
        <v>732.96597600000007</v>
      </c>
      <c r="K421" s="23">
        <v>188.47204300000001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43.608366228396093</v>
      </c>
      <c r="G422" s="23"/>
      <c r="H422" s="23"/>
      <c r="I422" s="23">
        <v>1.4372400056891799</v>
      </c>
      <c r="J422" s="23"/>
      <c r="K422" s="23">
        <v>265.85500000000002</v>
      </c>
      <c r="L422" s="23">
        <v>0.14372399999999999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199.05804799999999</v>
      </c>
      <c r="G423" s="23">
        <v>172.3664</v>
      </c>
      <c r="H423" s="23">
        <v>33.441752000000001</v>
      </c>
      <c r="I423" s="23">
        <v>6.6988576999999996</v>
      </c>
      <c r="J423" s="23">
        <v>1068.6716799999999</v>
      </c>
      <c r="K423" s="23"/>
      <c r="L423" s="23">
        <v>70.381237999999996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0.35719200000000001</v>
      </c>
      <c r="G425" s="23">
        <v>7.3061999999999996</v>
      </c>
      <c r="H425" s="23">
        <v>2.8412999999999999</v>
      </c>
      <c r="I425" s="23"/>
      <c r="J425" s="23">
        <v>6.0884999999999998</v>
      </c>
      <c r="K425" s="23">
        <v>2.3217479999999999</v>
      </c>
      <c r="L425" s="23">
        <v>0.24353999999999998</v>
      </c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13.476991999999997</v>
      </c>
      <c r="H429" s="17">
        <f t="shared" si="58"/>
        <v>3918.2290189999994</v>
      </c>
      <c r="I429" s="17">
        <f t="shared" si="58"/>
        <v>391822.9018179999</v>
      </c>
      <c r="J429" s="17">
        <f t="shared" si="58"/>
        <v>248.89875600000005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13.476991999999997</v>
      </c>
      <c r="H430" s="35">
        <v>3365.1719339999995</v>
      </c>
      <c r="I430" s="35">
        <v>336517.19347899989</v>
      </c>
      <c r="J430" s="35">
        <v>248.89875600000005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553.05708500000014</v>
      </c>
      <c r="I431" s="23">
        <v>55305.708338999997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1543.5024549999998</v>
      </c>
      <c r="G434" s="17">
        <v>40537.248628000008</v>
      </c>
      <c r="H434" s="17">
        <v>8123.6971199999989</v>
      </c>
      <c r="I434" s="17">
        <v>8805.3113220000014</v>
      </c>
      <c r="J434" s="17">
        <v>510818.07491000002</v>
      </c>
      <c r="K434" s="17"/>
      <c r="L434" s="17">
        <v>852.98905000000025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6.7673430000000003</v>
      </c>
      <c r="G436" s="17">
        <f t="shared" si="59"/>
        <v>49.407589999999985</v>
      </c>
      <c r="H436" s="17">
        <f t="shared" si="59"/>
        <v>0.77854500000000015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6.7673430000000003</v>
      </c>
      <c r="G437" s="23">
        <v>49.407589999999985</v>
      </c>
      <c r="H437" s="23">
        <v>0.77854500000000015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13.055460999999998</v>
      </c>
      <c r="H440" s="17">
        <f t="shared" si="60"/>
        <v>579.495293135</v>
      </c>
      <c r="I440" s="17">
        <f t="shared" si="60"/>
        <v>126279.17298418751</v>
      </c>
      <c r="J440" s="17">
        <f t="shared" si="60"/>
        <v>241.04288999999994</v>
      </c>
      <c r="K440" s="17">
        <f t="shared" si="60"/>
        <v>0</v>
      </c>
      <c r="L440" s="17">
        <f t="shared" si="60"/>
        <v>4082.5255009999992</v>
      </c>
      <c r="M440" s="17">
        <f t="shared" si="60"/>
        <v>6163.2095070000005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2.7301859999999993</v>
      </c>
      <c r="H441" s="23">
        <v>22.142164135000002</v>
      </c>
      <c r="I441" s="23">
        <v>62115.476352187499</v>
      </c>
      <c r="J441" s="23">
        <v>50.422194000000005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10.290477999999998</v>
      </c>
      <c r="H442" s="23">
        <v>43.99799800000001</v>
      </c>
      <c r="I442" s="23">
        <v>53027.841314000019</v>
      </c>
      <c r="J442" s="23">
        <v>189.97804699999995</v>
      </c>
      <c r="K442" s="23"/>
      <c r="L442" s="23">
        <v>3459.8777099999993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513.35513100000003</v>
      </c>
      <c r="I443" s="23">
        <v>744.36494300000004</v>
      </c>
      <c r="J443" s="23"/>
      <c r="K443" s="23"/>
      <c r="L443" s="23"/>
      <c r="M443" s="23">
        <v>61.556668000000002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10377.463174999999</v>
      </c>
      <c r="J444" s="23"/>
      <c r="K444" s="23"/>
      <c r="L444" s="23">
        <v>622.64779099999987</v>
      </c>
      <c r="M444" s="23">
        <v>622.64779099999987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3.4797000000000002E-2</v>
      </c>
      <c r="H445" s="23"/>
      <c r="I445" s="23">
        <v>14.027200000000001</v>
      </c>
      <c r="J445" s="23">
        <v>0.64264900000000003</v>
      </c>
      <c r="K445" s="23"/>
      <c r="L445" s="23"/>
      <c r="M445" s="23">
        <v>3.2788580000000001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5475.7261900000003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15509.054806112033</v>
      </c>
      <c r="G449" s="27">
        <f t="shared" ref="G449:P449" si="61">SUM(G440,G436,G434,G429,G418)</f>
        <v>46035.417255912696</v>
      </c>
      <c r="H449" s="27">
        <f t="shared" si="61"/>
        <v>12823.850871213437</v>
      </c>
      <c r="I449" s="27">
        <f t="shared" si="61"/>
        <v>526916.03148990776</v>
      </c>
      <c r="J449" s="27">
        <f t="shared" si="61"/>
        <v>513423.70467717532</v>
      </c>
      <c r="K449" s="27">
        <f t="shared" si="61"/>
        <v>1110.5198018312115</v>
      </c>
      <c r="L449" s="27">
        <f t="shared" si="61"/>
        <v>5084.6434524146889</v>
      </c>
      <c r="M449" s="27">
        <f t="shared" si="61"/>
        <v>6163.2095070000005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76718.633533000015</v>
      </c>
      <c r="H454" s="17">
        <f t="shared" si="63"/>
        <v>39855.662708000003</v>
      </c>
      <c r="I454" s="17">
        <f t="shared" si="63"/>
        <v>18395.504938999999</v>
      </c>
      <c r="J454" s="17">
        <f t="shared" si="63"/>
        <v>0</v>
      </c>
      <c r="K454" s="17">
        <f t="shared" si="63"/>
        <v>521.132972</v>
      </c>
      <c r="L454" s="17">
        <f t="shared" si="63"/>
        <v>21637.676705999998</v>
      </c>
      <c r="M454" s="17">
        <f t="shared" si="63"/>
        <v>294157.69779100001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11685.285092999999</v>
      </c>
      <c r="H455" s="23"/>
      <c r="I455" s="23"/>
      <c r="J455" s="23"/>
      <c r="K455" s="23">
        <v>139.00201799999996</v>
      </c>
      <c r="L455" s="23">
        <v>8237.5448469999992</v>
      </c>
      <c r="M455" s="23">
        <v>27345.153422000003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46505.898815000022</v>
      </c>
      <c r="H456" s="23">
        <v>30364.323757000002</v>
      </c>
      <c r="I456" s="23"/>
      <c r="J456" s="23"/>
      <c r="K456" s="23">
        <v>311.830039</v>
      </c>
      <c r="L456" s="23">
        <v>9933.2667319999982</v>
      </c>
      <c r="M456" s="23">
        <v>219971.39309099998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834.76401900000008</v>
      </c>
      <c r="H457" s="23"/>
      <c r="I457" s="23">
        <v>18395.504938999999</v>
      </c>
      <c r="J457" s="23"/>
      <c r="K457" s="23">
        <v>10.577866999999999</v>
      </c>
      <c r="L457" s="23">
        <v>131.25249300000002</v>
      </c>
      <c r="M457" s="23">
        <v>1845.1581399999998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2727.428695999999</v>
      </c>
      <c r="H458" s="23"/>
      <c r="I458" s="23"/>
      <c r="J458" s="23"/>
      <c r="K458" s="23">
        <v>32.735732999999989</v>
      </c>
      <c r="L458" s="23">
        <v>628.76726700000006</v>
      </c>
      <c r="M458" s="23">
        <v>6230.337399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14965.256909999998</v>
      </c>
      <c r="H459" s="23">
        <v>9491.3389509999997</v>
      </c>
      <c r="I459" s="23"/>
      <c r="J459" s="23"/>
      <c r="K459" s="23">
        <v>26.987314999999999</v>
      </c>
      <c r="L459" s="23">
        <v>2706.8453669999999</v>
      </c>
      <c r="M459" s="23">
        <v>38765.655738999994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451.71044099999995</v>
      </c>
      <c r="G470" s="17">
        <f t="shared" si="65"/>
        <v>2780.2105189999993</v>
      </c>
      <c r="H470" s="17">
        <f t="shared" si="65"/>
        <v>4057.2121520000001</v>
      </c>
      <c r="I470" s="17">
        <f t="shared" si="65"/>
        <v>3242.8026220000002</v>
      </c>
      <c r="J470" s="17">
        <f t="shared" si="65"/>
        <v>83274.476567999998</v>
      </c>
      <c r="K470" s="17">
        <f t="shared" si="65"/>
        <v>0</v>
      </c>
      <c r="L470" s="17">
        <f t="shared" si="65"/>
        <v>84.07266700000001</v>
      </c>
      <c r="M470" s="17">
        <f t="shared" si="65"/>
        <v>2882.4912159999999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>
        <v>239.83381399999996</v>
      </c>
      <c r="G471" s="23">
        <v>1805.5780379999997</v>
      </c>
      <c r="H471" s="23">
        <v>3845.335525</v>
      </c>
      <c r="I471" s="23">
        <v>2098.6688400000003</v>
      </c>
      <c r="J471" s="23">
        <v>55010.134632999994</v>
      </c>
      <c r="K471" s="23"/>
      <c r="L471" s="23">
        <v>54.409940000000006</v>
      </c>
      <c r="M471" s="23">
        <v>1865.4834089999999</v>
      </c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211.87662700000001</v>
      </c>
      <c r="G475" s="23">
        <v>974.63248099999987</v>
      </c>
      <c r="H475" s="23">
        <v>211.87662700000001</v>
      </c>
      <c r="I475" s="23">
        <v>1144.1337819999999</v>
      </c>
      <c r="J475" s="23">
        <v>28264.341935000004</v>
      </c>
      <c r="K475" s="23"/>
      <c r="L475" s="23">
        <v>29.662727000000004</v>
      </c>
      <c r="M475" s="23">
        <v>1017.0078070000001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672305.09158100013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114817.30517899999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308582.66329700011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173740.91421699998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22486.258170999998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3860.1264499999984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470.18603200000001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31818.112477000002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10478.22026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6051.3054980000006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341675.76074200007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43806.848128000005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20256.856861999997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204989.00013000006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46261.152424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11704.584937000003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1042.7761620000001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1265.26295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2103.5916460000003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1029.97524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4687.5436330000002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4295.2460110000002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232.92261899999994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116.10851399999999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116.10851399999999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8340.167308</v>
      </c>
      <c r="H520" s="17">
        <f t="shared" si="70"/>
        <v>71214.760424999986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7841.8223030000008</v>
      </c>
      <c r="M520" s="17">
        <f t="shared" si="70"/>
        <v>252365.57434699999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8340.167308</v>
      </c>
      <c r="H524" s="23">
        <v>71214.760424999986</v>
      </c>
      <c r="I524" s="23"/>
      <c r="J524" s="23"/>
      <c r="K524" s="23"/>
      <c r="L524" s="23">
        <v>7841.8223030000008</v>
      </c>
      <c r="M524" s="23">
        <v>252365.57434699999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451.71044099999995</v>
      </c>
      <c r="G526" s="27">
        <f t="shared" ref="G526:P526" si="71">SUM(G520,G514,G497,G477,G470,G462,G454)</f>
        <v>87839.011360000019</v>
      </c>
      <c r="H526" s="27">
        <f t="shared" si="71"/>
        <v>115127.63528499998</v>
      </c>
      <c r="I526" s="27">
        <f t="shared" si="71"/>
        <v>1035619.1598840002</v>
      </c>
      <c r="J526" s="27">
        <f t="shared" si="71"/>
        <v>83274.476567999998</v>
      </c>
      <c r="K526" s="27">
        <f t="shared" si="71"/>
        <v>637.24148600000001</v>
      </c>
      <c r="L526" s="27">
        <f t="shared" si="71"/>
        <v>29563.571676</v>
      </c>
      <c r="M526" s="27">
        <f t="shared" si="71"/>
        <v>549405.76335399994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2097.6367399999999</v>
      </c>
      <c r="G557" s="17">
        <f t="shared" si="75"/>
        <v>10515.08215</v>
      </c>
      <c r="H557" s="17">
        <f t="shared" si="75"/>
        <v>27902.476120000007</v>
      </c>
      <c r="I557" s="17">
        <f t="shared" si="75"/>
        <v>6507.2850589999971</v>
      </c>
      <c r="J557" s="17">
        <f t="shared" si="75"/>
        <v>302474.76279000001</v>
      </c>
      <c r="K557" s="17">
        <f t="shared" si="75"/>
        <v>0</v>
      </c>
      <c r="L557" s="17">
        <f t="shared" si="75"/>
        <v>516.26554999999985</v>
      </c>
      <c r="M557" s="17">
        <f t="shared" si="75"/>
        <v>2351.2431100000003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1659.8901559999999</v>
      </c>
      <c r="G558" s="23">
        <v>8320.9440689999992</v>
      </c>
      <c r="H558" s="23">
        <v>22081.968186000006</v>
      </c>
      <c r="I558" s="23">
        <v>5162.9757649999974</v>
      </c>
      <c r="J558" s="23">
        <v>239386.60501399997</v>
      </c>
      <c r="K558" s="23"/>
      <c r="L558" s="23">
        <v>410.49392599999987</v>
      </c>
      <c r="M558" s="23">
        <v>1860.3991940000005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437.7465840000001</v>
      </c>
      <c r="G559" s="23">
        <v>2194.138081000001</v>
      </c>
      <c r="H559" s="23">
        <v>5820.5079340000002</v>
      </c>
      <c r="I559" s="23">
        <v>1344.3092939999995</v>
      </c>
      <c r="J559" s="23">
        <v>63088.157776000022</v>
      </c>
      <c r="K559" s="23"/>
      <c r="L559" s="23">
        <v>105.77162400000002</v>
      </c>
      <c r="M559" s="23">
        <v>490.84391599999998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1929.2515100000001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2.3020040943413074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106.52038865273029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1820.4291172529283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2097.6367399999999</v>
      </c>
      <c r="G653" s="27">
        <f t="shared" ref="G653:P653" si="87">SUM(G649,G651,G642,G635,G628,G612,G599,G595,G593,G588,G579,G568,G561,G557,G544,G531,G597)</f>
        <v>10515.08215</v>
      </c>
      <c r="H653" s="27">
        <f t="shared" si="87"/>
        <v>27902.476120000007</v>
      </c>
      <c r="I653" s="27">
        <f t="shared" si="87"/>
        <v>6507.2850589999971</v>
      </c>
      <c r="J653" s="27">
        <f t="shared" si="87"/>
        <v>302474.76279000001</v>
      </c>
      <c r="K653" s="27">
        <f t="shared" si="87"/>
        <v>0</v>
      </c>
      <c r="L653" s="27">
        <f t="shared" si="87"/>
        <v>2445.5170600000001</v>
      </c>
      <c r="M653" s="27">
        <f t="shared" si="87"/>
        <v>2351.2431100000003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2002&amp;CTOTAL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5585.5446526995611</v>
      </c>
      <c r="G4" s="17">
        <f t="shared" si="0"/>
        <v>4436.6515147043201</v>
      </c>
      <c r="H4" s="17">
        <f t="shared" si="0"/>
        <v>13803.433718759668</v>
      </c>
      <c r="I4" s="17">
        <f t="shared" si="0"/>
        <v>10733.881919943569</v>
      </c>
      <c r="J4" s="17">
        <f t="shared" si="0"/>
        <v>5868.5539761282098</v>
      </c>
      <c r="K4" s="17">
        <f t="shared" si="0"/>
        <v>150642.98491348125</v>
      </c>
      <c r="L4" s="17">
        <f t="shared" si="0"/>
        <v>7073.6543527601934</v>
      </c>
      <c r="M4" s="17">
        <f t="shared" si="0"/>
        <v>4762.7953958589023</v>
      </c>
      <c r="N4" s="19">
        <f t="shared" si="0"/>
        <v>24592.828959798106</v>
      </c>
      <c r="O4" s="16">
        <f t="shared" si="0"/>
        <v>11047.291237789497</v>
      </c>
      <c r="P4" s="17">
        <f t="shared" si="0"/>
        <v>24481.319557869971</v>
      </c>
      <c r="Q4" s="17">
        <f>SUM(Q5:Q9)</f>
        <v>37948.953100585502</v>
      </c>
      <c r="R4" s="19">
        <f t="shared" si="0"/>
        <v>299.76595461896039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4666.0768563372721</v>
      </c>
      <c r="G5" s="23">
        <v>2812.8201676925437</v>
      </c>
      <c r="H5" s="23">
        <v>9647.9852056007221</v>
      </c>
      <c r="I5" s="23">
        <v>8895.9079601659778</v>
      </c>
      <c r="J5" s="23">
        <v>4177.5063831163197</v>
      </c>
      <c r="K5" s="23">
        <v>93760.658186079731</v>
      </c>
      <c r="L5" s="23">
        <v>4705.1571395251767</v>
      </c>
      <c r="M5" s="23">
        <v>3122.4176850912286</v>
      </c>
      <c r="N5" s="24">
        <v>22316.445873828623</v>
      </c>
      <c r="O5" s="22">
        <v>10250.944490920001</v>
      </c>
      <c r="P5" s="23">
        <v>23297.080812099997</v>
      </c>
      <c r="Q5" s="23">
        <v>36317.64</v>
      </c>
      <c r="R5" s="24">
        <v>250.89578097999996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666.18600372428568</v>
      </c>
      <c r="G6" s="23">
        <v>1118.3324173751846</v>
      </c>
      <c r="H6" s="23">
        <v>2892.1808774438905</v>
      </c>
      <c r="I6" s="23">
        <v>1332.4606821409977</v>
      </c>
      <c r="J6" s="23">
        <v>1182.8442136428382</v>
      </c>
      <c r="K6" s="23">
        <v>39172.710654661452</v>
      </c>
      <c r="L6" s="23">
        <v>1710.5086667089315</v>
      </c>
      <c r="M6" s="23">
        <v>1134.821495131082</v>
      </c>
      <c r="N6" s="24">
        <v>1771.751755332891</v>
      </c>
      <c r="O6" s="22">
        <v>471.39736445000005</v>
      </c>
      <c r="P6" s="23">
        <v>733.39690175999999</v>
      </c>
      <c r="Q6" s="23">
        <v>956.31640000000004</v>
      </c>
      <c r="R6" s="24">
        <v>20.033349819999998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1.041166</v>
      </c>
      <c r="G7" s="23">
        <v>1.041166</v>
      </c>
      <c r="H7" s="23">
        <v>2.0831689999999998</v>
      </c>
      <c r="I7" s="23">
        <v>1.041166</v>
      </c>
      <c r="J7" s="23">
        <v>0.42674400000000001</v>
      </c>
      <c r="K7" s="23">
        <v>52.075029000000001</v>
      </c>
      <c r="L7" s="23">
        <v>2.0831689999999998</v>
      </c>
      <c r="M7" s="23">
        <v>1.041166</v>
      </c>
      <c r="N7" s="24">
        <v>0.208401</v>
      </c>
      <c r="O7" s="22">
        <v>12.910773999999998</v>
      </c>
      <c r="P7" s="23">
        <v>15.683763999999998</v>
      </c>
      <c r="Q7" s="23">
        <v>20.643879000000002</v>
      </c>
      <c r="R7" s="24">
        <v>0.33378599999999997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/>
      <c r="G8" s="23"/>
      <c r="H8" s="23"/>
      <c r="I8" s="23"/>
      <c r="J8" s="23">
        <v>3.3515307324593433</v>
      </c>
      <c r="K8" s="23"/>
      <c r="L8" s="23"/>
      <c r="M8" s="23"/>
      <c r="N8" s="24"/>
      <c r="O8" s="22">
        <v>57.726155232595879</v>
      </c>
      <c r="P8" s="23">
        <v>57.726155232595879</v>
      </c>
      <c r="Q8" s="23">
        <v>57.726155232595879</v>
      </c>
      <c r="R8" s="24">
        <v>13.869962157262393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252.24062663800299</v>
      </c>
      <c r="G9" s="23">
        <v>504.45776363659201</v>
      </c>
      <c r="H9" s="23">
        <v>1261.1844667150558</v>
      </c>
      <c r="I9" s="23">
        <v>504.47211163659199</v>
      </c>
      <c r="J9" s="23">
        <v>504.42510463659198</v>
      </c>
      <c r="K9" s="23">
        <v>17657.54104374009</v>
      </c>
      <c r="L9" s="23">
        <v>655.90537752608441</v>
      </c>
      <c r="M9" s="23">
        <v>504.51504963659198</v>
      </c>
      <c r="N9" s="24">
        <v>504.42292963659202</v>
      </c>
      <c r="O9" s="22">
        <v>254.31245318689946</v>
      </c>
      <c r="P9" s="23">
        <v>377.43192477737841</v>
      </c>
      <c r="Q9" s="23">
        <v>596.62666635290145</v>
      </c>
      <c r="R9" s="24">
        <v>14.633075661698104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9.1867000000000004E-2</v>
      </c>
      <c r="G11" s="17">
        <f t="shared" si="1"/>
        <v>1.29792</v>
      </c>
      <c r="H11" s="17">
        <f t="shared" si="1"/>
        <v>3.4561929999999998</v>
      </c>
      <c r="I11" s="17">
        <f t="shared" si="1"/>
        <v>0.76950499999999999</v>
      </c>
      <c r="J11" s="17">
        <f t="shared" si="1"/>
        <v>7.2417999999999996E-2</v>
      </c>
      <c r="K11" s="17">
        <f t="shared" si="1"/>
        <v>12.111544</v>
      </c>
      <c r="L11" s="17">
        <f t="shared" si="1"/>
        <v>3.2544020000000002</v>
      </c>
      <c r="M11" s="17">
        <f t="shared" si="1"/>
        <v>5.0476E-2</v>
      </c>
      <c r="N11" s="19">
        <f t="shared" si="1"/>
        <v>50.711143000000007</v>
      </c>
      <c r="O11" s="16">
        <f t="shared" si="1"/>
        <v>5.7359790000000004</v>
      </c>
      <c r="P11" s="17">
        <f t="shared" si="1"/>
        <v>7.2129250000000003</v>
      </c>
      <c r="Q11" s="17">
        <f>SUM(Q12:Q16)</f>
        <v>10.166817999999999</v>
      </c>
      <c r="R11" s="19">
        <f t="shared" si="1"/>
        <v>0.279061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9.1867000000000004E-2</v>
      </c>
      <c r="G14" s="23">
        <v>1.29792</v>
      </c>
      <c r="H14" s="23">
        <v>3.4561929999999998</v>
      </c>
      <c r="I14" s="23">
        <v>0.76950499999999999</v>
      </c>
      <c r="J14" s="23">
        <v>7.2417999999999996E-2</v>
      </c>
      <c r="K14" s="23">
        <v>12.111544</v>
      </c>
      <c r="L14" s="23">
        <v>3.2544020000000002</v>
      </c>
      <c r="M14" s="23">
        <v>5.0476E-2</v>
      </c>
      <c r="N14" s="24">
        <v>50.711143000000007</v>
      </c>
      <c r="O14" s="22">
        <v>5.7359790000000004</v>
      </c>
      <c r="P14" s="23">
        <v>7.2129250000000003</v>
      </c>
      <c r="Q14" s="23">
        <v>10.166817999999999</v>
      </c>
      <c r="R14" s="24">
        <v>0.279061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348.15583927338548</v>
      </c>
      <c r="G18" s="17">
        <f t="shared" si="2"/>
        <v>204.79799621017861</v>
      </c>
      <c r="H18" s="17">
        <f t="shared" si="2"/>
        <v>1540.6669713144647</v>
      </c>
      <c r="I18" s="17">
        <f t="shared" si="2"/>
        <v>1137.0215695039888</v>
      </c>
      <c r="J18" s="17">
        <f t="shared" si="2"/>
        <v>46.768967743516626</v>
      </c>
      <c r="K18" s="17">
        <f t="shared" si="2"/>
        <v>63773.48610780669</v>
      </c>
      <c r="L18" s="17">
        <f t="shared" si="2"/>
        <v>455.67596041178643</v>
      </c>
      <c r="M18" s="17">
        <f t="shared" si="2"/>
        <v>248.51624569072439</v>
      </c>
      <c r="N18" s="19">
        <f t="shared" si="2"/>
        <v>4872.5149695324908</v>
      </c>
      <c r="O18" s="16">
        <f t="shared" si="2"/>
        <v>1007.7066315157399</v>
      </c>
      <c r="P18" s="17">
        <f t="shared" si="2"/>
        <v>1412.6893678458634</v>
      </c>
      <c r="Q18" s="17">
        <f>SUM(Q19:Q24)</f>
        <v>1806.9975327170414</v>
      </c>
      <c r="R18" s="19">
        <f t="shared" si="2"/>
        <v>73.041113702189648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14.139392003156376</v>
      </c>
      <c r="G19" s="23">
        <v>4.4789627942038512</v>
      </c>
      <c r="H19" s="23">
        <v>53.135967663882283</v>
      </c>
      <c r="I19" s="23">
        <v>42.507816722058422</v>
      </c>
      <c r="J19" s="23">
        <v>1.1015638838053057</v>
      </c>
      <c r="K19" s="23">
        <v>2739.8509141904701</v>
      </c>
      <c r="L19" s="23">
        <v>16.466624554030481</v>
      </c>
      <c r="M19" s="23">
        <v>7.6028185865197582</v>
      </c>
      <c r="N19" s="24">
        <v>176.45284815432646</v>
      </c>
      <c r="O19" s="22">
        <v>31.983237279882282</v>
      </c>
      <c r="P19" s="23">
        <v>53.24394305258528</v>
      </c>
      <c r="Q19" s="23">
        <v>70.961197844935995</v>
      </c>
      <c r="R19" s="24">
        <v>1.8024707284977095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90.598361759244142</v>
      </c>
      <c r="G20" s="23">
        <v>40.572834566009654</v>
      </c>
      <c r="H20" s="23">
        <v>369.90873333093305</v>
      </c>
      <c r="I20" s="23">
        <v>284.03971215472239</v>
      </c>
      <c r="J20" s="23">
        <v>9.3535128540774917</v>
      </c>
      <c r="K20" s="23">
        <v>17125.463523062204</v>
      </c>
      <c r="L20" s="23">
        <v>111.9992635911518</v>
      </c>
      <c r="M20" s="23">
        <v>56.502089795199751</v>
      </c>
      <c r="N20" s="24">
        <v>1198.2681492670556</v>
      </c>
      <c r="O20" s="22">
        <v>245.4920923255159</v>
      </c>
      <c r="P20" s="23">
        <v>358.47892398820352</v>
      </c>
      <c r="Q20" s="23">
        <v>467.03540570928158</v>
      </c>
      <c r="R20" s="24">
        <v>14.741267556073137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11.925059185530888</v>
      </c>
      <c r="G21" s="23">
        <v>7.2719710612071458</v>
      </c>
      <c r="H21" s="23">
        <v>53.837992079575542</v>
      </c>
      <c r="I21" s="23">
        <v>39.602913614976998</v>
      </c>
      <c r="J21" s="23">
        <v>1.5083661076446351</v>
      </c>
      <c r="K21" s="23">
        <v>2208.4860140912233</v>
      </c>
      <c r="L21" s="23">
        <v>15.90542243095495</v>
      </c>
      <c r="M21" s="23">
        <v>8.7166810574437115</v>
      </c>
      <c r="N21" s="24">
        <v>170.01475114737019</v>
      </c>
      <c r="O21" s="22">
        <v>32.326153724713542</v>
      </c>
      <c r="P21" s="23">
        <v>45.468868253471655</v>
      </c>
      <c r="Q21" s="23">
        <v>58.489513173163928</v>
      </c>
      <c r="R21" s="24">
        <v>2.1758978034812348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4.1030609837067384</v>
      </c>
      <c r="G22" s="23">
        <v>1.5651091745567301E-2</v>
      </c>
      <c r="H22" s="23">
        <v>1.6899181837124742</v>
      </c>
      <c r="I22" s="23">
        <v>1.0128870032078308</v>
      </c>
      <c r="J22" s="23">
        <v>3.722801894385479</v>
      </c>
      <c r="K22" s="23">
        <v>3.1048640636476898E-2</v>
      </c>
      <c r="L22" s="23">
        <v>9.2123541764938408E-2</v>
      </c>
      <c r="M22" s="23">
        <v>0.39534532919743948</v>
      </c>
      <c r="N22" s="24">
        <v>2.6660039197712941</v>
      </c>
      <c r="O22" s="22">
        <v>30.519980510793786</v>
      </c>
      <c r="P22" s="23">
        <v>30.519980510793786</v>
      </c>
      <c r="Q22" s="23">
        <v>30.519980510793786</v>
      </c>
      <c r="R22" s="24">
        <v>6.5815234950633226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227.38996534174737</v>
      </c>
      <c r="G24" s="23">
        <v>152.4585766970124</v>
      </c>
      <c r="H24" s="23">
        <v>1062.0943600563614</v>
      </c>
      <c r="I24" s="23">
        <v>769.85824000902323</v>
      </c>
      <c r="J24" s="23">
        <v>31.082723003603718</v>
      </c>
      <c r="K24" s="23">
        <v>41699.654607822151</v>
      </c>
      <c r="L24" s="23">
        <v>311.21252629388425</v>
      </c>
      <c r="M24" s="23">
        <v>175.29931092236373</v>
      </c>
      <c r="N24" s="24">
        <v>3325.1132170439673</v>
      </c>
      <c r="O24" s="22">
        <v>667.38516767483429</v>
      </c>
      <c r="P24" s="23">
        <v>924.97765204080918</v>
      </c>
      <c r="Q24" s="23">
        <v>1179.9914354788662</v>
      </c>
      <c r="R24" s="24">
        <v>47.739954119074241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1.4777639999999999</v>
      </c>
      <c r="G26" s="17">
        <f t="shared" si="3"/>
        <v>0</v>
      </c>
      <c r="H26" s="17">
        <f t="shared" si="3"/>
        <v>41.518346000000001</v>
      </c>
      <c r="I26" s="17">
        <f t="shared" si="3"/>
        <v>13.779115000000001</v>
      </c>
      <c r="J26" s="17">
        <f t="shared" si="3"/>
        <v>6.1481750000000002</v>
      </c>
      <c r="K26" s="17">
        <f t="shared" si="3"/>
        <v>18.246525999999999</v>
      </c>
      <c r="L26" s="17">
        <f t="shared" si="3"/>
        <v>34.931288000000002</v>
      </c>
      <c r="M26" s="17">
        <f t="shared" si="3"/>
        <v>0</v>
      </c>
      <c r="N26" s="19">
        <f t="shared" si="3"/>
        <v>85.030455000000003</v>
      </c>
      <c r="O26" s="16">
        <f t="shared" si="3"/>
        <v>144.901634</v>
      </c>
      <c r="P26" s="17">
        <f t="shared" si="3"/>
        <v>182.42092399999999</v>
      </c>
      <c r="Q26" s="17">
        <f>SUM(Q27:Q33)</f>
        <v>223.05897999999999</v>
      </c>
      <c r="R26" s="19">
        <f t="shared" si="3"/>
        <v>65.961232069999994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1.4777639999999999</v>
      </c>
      <c r="G32" s="23"/>
      <c r="H32" s="23">
        <v>41.518346000000001</v>
      </c>
      <c r="I32" s="23">
        <v>13.779115000000001</v>
      </c>
      <c r="J32" s="23">
        <v>6.1481750000000002</v>
      </c>
      <c r="K32" s="23">
        <v>18.246525999999999</v>
      </c>
      <c r="L32" s="23">
        <v>34.931288000000002</v>
      </c>
      <c r="M32" s="23"/>
      <c r="N32" s="24">
        <v>85.030455000000003</v>
      </c>
      <c r="O32" s="22">
        <v>144.901634</v>
      </c>
      <c r="P32" s="23">
        <v>182.42092399999999</v>
      </c>
      <c r="Q32" s="23">
        <v>223.05897999999999</v>
      </c>
      <c r="R32" s="24">
        <v>65.961232069999994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0.88678940000000006</v>
      </c>
      <c r="G35" s="17">
        <f t="shared" si="4"/>
        <v>5.8053005000000039E-2</v>
      </c>
      <c r="H35" s="17">
        <f t="shared" si="4"/>
        <v>1.6031148551999994</v>
      </c>
      <c r="I35" s="17">
        <f t="shared" si="4"/>
        <v>0.58805298552000018</v>
      </c>
      <c r="J35" s="17">
        <f t="shared" si="4"/>
        <v>0.9460059999999999</v>
      </c>
      <c r="K35" s="17">
        <f t="shared" si="4"/>
        <v>10.005598850199997</v>
      </c>
      <c r="L35" s="17">
        <f t="shared" si="4"/>
        <v>4.6084360299999974</v>
      </c>
      <c r="M35" s="17">
        <f t="shared" si="4"/>
        <v>0.18275822</v>
      </c>
      <c r="N35" s="19">
        <f t="shared" si="4"/>
        <v>12.949710029999999</v>
      </c>
      <c r="O35" s="16">
        <f t="shared" si="4"/>
        <v>4.0463919999999991</v>
      </c>
      <c r="P35" s="17">
        <f t="shared" si="4"/>
        <v>6.4601730000000011</v>
      </c>
      <c r="Q35" s="17">
        <f>SUM(Q36:Q41)</f>
        <v>9.8110129999999973</v>
      </c>
      <c r="R35" s="19">
        <f t="shared" si="4"/>
        <v>0.58576341599999993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0.32653040000000005</v>
      </c>
      <c r="G38" s="23">
        <v>5.5643005000000037E-2</v>
      </c>
      <c r="H38" s="23">
        <v>1.5749078551999993</v>
      </c>
      <c r="I38" s="23">
        <v>0.55409898552000014</v>
      </c>
      <c r="J38" s="23">
        <v>0.46939799999999993</v>
      </c>
      <c r="K38" s="23">
        <v>9.9994858501999975</v>
      </c>
      <c r="L38" s="23">
        <v>4.582878029999998</v>
      </c>
      <c r="M38" s="23">
        <v>9.7329220000000008E-2</v>
      </c>
      <c r="N38" s="24">
        <v>6.3941560299999978</v>
      </c>
      <c r="O38" s="22">
        <v>2.5662269999999996</v>
      </c>
      <c r="P38" s="23">
        <v>4.9800080000000015</v>
      </c>
      <c r="Q38" s="23">
        <v>8.3308479999999978</v>
      </c>
      <c r="R38" s="24">
        <v>0.13260541599999992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4"/>
      <c r="O39" s="22"/>
      <c r="P39" s="23"/>
      <c r="Q39" s="23"/>
      <c r="R39" s="24"/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2.6690000000000004E-3</v>
      </c>
      <c r="G40" s="23">
        <v>1.5900000000000002E-4</v>
      </c>
      <c r="H40" s="23">
        <v>2.6690000000000004E-3</v>
      </c>
      <c r="I40" s="23">
        <v>5.3400000000000008E-4</v>
      </c>
      <c r="J40" s="23">
        <v>5.3359999999999996E-3</v>
      </c>
      <c r="K40" s="23">
        <v>2.6690000000000004E-3</v>
      </c>
      <c r="L40" s="23">
        <v>2.1329999999999999E-3</v>
      </c>
      <c r="M40" s="23">
        <v>1.0671999999999999E-2</v>
      </c>
      <c r="N40" s="24">
        <v>0.154748</v>
      </c>
      <c r="O40" s="22">
        <v>1.0671999999999999E-2</v>
      </c>
      <c r="P40" s="23">
        <v>1.0671999999999999E-2</v>
      </c>
      <c r="Q40" s="23">
        <v>1.0671999999999999E-2</v>
      </c>
      <c r="R40" s="24">
        <v>2.6600000000000007E-4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0.55759000000000003</v>
      </c>
      <c r="G41" s="23">
        <v>2.251E-3</v>
      </c>
      <c r="H41" s="23">
        <v>2.5537999999999998E-2</v>
      </c>
      <c r="I41" s="23">
        <v>3.3420000000000005E-2</v>
      </c>
      <c r="J41" s="23">
        <v>0.47127199999999997</v>
      </c>
      <c r="K41" s="23">
        <v>3.444E-3</v>
      </c>
      <c r="L41" s="23">
        <v>2.3425000000000001E-2</v>
      </c>
      <c r="M41" s="23">
        <v>7.475699999999999E-2</v>
      </c>
      <c r="N41" s="24">
        <v>6.4008060000000002</v>
      </c>
      <c r="O41" s="22">
        <v>1.4694929999999999</v>
      </c>
      <c r="P41" s="23">
        <v>1.4694929999999999</v>
      </c>
      <c r="Q41" s="23">
        <v>1.4694929999999999</v>
      </c>
      <c r="R41" s="24">
        <v>0.45289200000000002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5936.1569123729469</v>
      </c>
      <c r="G43" s="27">
        <f t="shared" si="5"/>
        <v>4642.8054839194983</v>
      </c>
      <c r="H43" s="27">
        <f t="shared" si="5"/>
        <v>15390.678343929332</v>
      </c>
      <c r="I43" s="27">
        <f t="shared" si="5"/>
        <v>11886.040162433077</v>
      </c>
      <c r="J43" s="27">
        <f t="shared" si="5"/>
        <v>5922.4895428717264</v>
      </c>
      <c r="K43" s="27">
        <f t="shared" si="5"/>
        <v>214456.83469013814</v>
      </c>
      <c r="L43" s="27">
        <f t="shared" si="5"/>
        <v>7572.1244392019798</v>
      </c>
      <c r="M43" s="27">
        <f t="shared" si="5"/>
        <v>5011.5448757696267</v>
      </c>
      <c r="N43" s="28">
        <f t="shared" si="5"/>
        <v>29614.035237360597</v>
      </c>
      <c r="O43" s="26">
        <f t="shared" si="5"/>
        <v>12209.681874305237</v>
      </c>
      <c r="P43" s="27">
        <f t="shared" si="5"/>
        <v>26090.102947715834</v>
      </c>
      <c r="Q43" s="27">
        <f t="shared" si="5"/>
        <v>39998.987444302547</v>
      </c>
      <c r="R43" s="28">
        <f t="shared" si="5"/>
        <v>439.63312480715007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75.732451000000012</v>
      </c>
      <c r="G48" s="17">
        <f t="shared" si="7"/>
        <v>46.165559999999978</v>
      </c>
      <c r="H48" s="17">
        <f t="shared" si="7"/>
        <v>1385.3359689999993</v>
      </c>
      <c r="I48" s="17">
        <f t="shared" si="7"/>
        <v>219.99641600000004</v>
      </c>
      <c r="J48" s="17">
        <f t="shared" si="7"/>
        <v>20.614961999999998</v>
      </c>
      <c r="K48" s="17">
        <f t="shared" si="7"/>
        <v>13278.362641000002</v>
      </c>
      <c r="L48" s="17">
        <f t="shared" si="7"/>
        <v>807.10312400000032</v>
      </c>
      <c r="M48" s="17">
        <f t="shared" si="7"/>
        <v>10.333656000000001</v>
      </c>
      <c r="N48" s="19">
        <f t="shared" si="7"/>
        <v>1492.8014510000003</v>
      </c>
      <c r="O48" s="16">
        <f t="shared" si="7"/>
        <v>2287.4043819999993</v>
      </c>
      <c r="P48" s="17">
        <f t="shared" si="7"/>
        <v>2958.2055939999996</v>
      </c>
      <c r="Q48" s="17">
        <f>SUM(Q49:Q54)</f>
        <v>3633.8793199999991</v>
      </c>
      <c r="R48" s="19">
        <f t="shared" si="7"/>
        <v>173.52701400000009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75.232330000000005</v>
      </c>
      <c r="G51" s="23">
        <v>46.155262999999977</v>
      </c>
      <c r="H51" s="23">
        <v>1385.0358379999993</v>
      </c>
      <c r="I51" s="23">
        <v>219.77781600000003</v>
      </c>
      <c r="J51" s="23">
        <v>19.995017000000001</v>
      </c>
      <c r="K51" s="23">
        <v>13278.269134000002</v>
      </c>
      <c r="L51" s="23">
        <v>806.9666030000003</v>
      </c>
      <c r="M51" s="23">
        <v>9.876221000000001</v>
      </c>
      <c r="N51" s="24">
        <v>1466.1103950000004</v>
      </c>
      <c r="O51" s="22">
        <v>2265.6543339999994</v>
      </c>
      <c r="P51" s="23">
        <v>2936.4555459999997</v>
      </c>
      <c r="Q51" s="23">
        <v>3612.1292719999992</v>
      </c>
      <c r="R51" s="24">
        <v>162.54784300000011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0.39323999999999992</v>
      </c>
      <c r="G52" s="23">
        <v>1.5089999999999999E-3</v>
      </c>
      <c r="H52" s="23">
        <v>0.14138999999999999</v>
      </c>
      <c r="I52" s="23">
        <v>9.0540000000000009E-2</v>
      </c>
      <c r="J52" s="23">
        <v>0.409885</v>
      </c>
      <c r="K52" s="23">
        <v>5.1409999999999989E-3</v>
      </c>
      <c r="L52" s="23">
        <v>1.3234000000000008E-2</v>
      </c>
      <c r="M52" s="23">
        <v>3.7314E-2</v>
      </c>
      <c r="N52" s="24">
        <v>0.29660700000000007</v>
      </c>
      <c r="O52" s="22">
        <v>7.2511680000000016</v>
      </c>
      <c r="P52" s="23">
        <v>7.2511680000000016</v>
      </c>
      <c r="Q52" s="23">
        <v>7.2511680000000016</v>
      </c>
      <c r="R52" s="24">
        <v>2.2266909999999998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0.10688099999999999</v>
      </c>
      <c r="G53" s="23">
        <v>8.7880000000000007E-3</v>
      </c>
      <c r="H53" s="23">
        <v>0.15874100000000005</v>
      </c>
      <c r="I53" s="23">
        <v>0.12805999999999998</v>
      </c>
      <c r="J53" s="23">
        <v>0.21006000000000002</v>
      </c>
      <c r="K53" s="23">
        <v>8.8366E-2</v>
      </c>
      <c r="L53" s="23">
        <v>0.12328700000000001</v>
      </c>
      <c r="M53" s="23">
        <v>0.42012099999999997</v>
      </c>
      <c r="N53" s="24">
        <v>26.394449000000002</v>
      </c>
      <c r="O53" s="22">
        <v>14.498880000000002</v>
      </c>
      <c r="P53" s="23">
        <v>14.498880000000002</v>
      </c>
      <c r="Q53" s="23">
        <v>14.498880000000002</v>
      </c>
      <c r="R53" s="24">
        <v>8.752480000000002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86.023817000000037</v>
      </c>
      <c r="G56" s="17">
        <f t="shared" si="8"/>
        <v>1114.1041279999999</v>
      </c>
      <c r="H56" s="17">
        <f t="shared" si="8"/>
        <v>2083.6274190000004</v>
      </c>
      <c r="I56" s="17">
        <f t="shared" si="8"/>
        <v>805.36807899999985</v>
      </c>
      <c r="J56" s="17">
        <f t="shared" si="8"/>
        <v>133.72144100000006</v>
      </c>
      <c r="K56" s="17">
        <f t="shared" si="8"/>
        <v>362.79888700000004</v>
      </c>
      <c r="L56" s="17">
        <f t="shared" si="8"/>
        <v>4207.9958360000001</v>
      </c>
      <c r="M56" s="17">
        <f t="shared" si="8"/>
        <v>63.374312999999987</v>
      </c>
      <c r="N56" s="19">
        <f t="shared" si="8"/>
        <v>45687.764512000002</v>
      </c>
      <c r="O56" s="16">
        <f t="shared" si="8"/>
        <v>50965.794825999998</v>
      </c>
      <c r="P56" s="17">
        <f t="shared" si="8"/>
        <v>52450.851872999985</v>
      </c>
      <c r="Q56" s="17">
        <f>SUM(Q57:Q61)</f>
        <v>55309.572683000013</v>
      </c>
      <c r="R56" s="19">
        <f t="shared" si="8"/>
        <v>5671.4808989999992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74.926897000000039</v>
      </c>
      <c r="G58" s="23">
        <v>354.840757</v>
      </c>
      <c r="H58" s="23">
        <v>740.31526800000006</v>
      </c>
      <c r="I58" s="23">
        <v>454.93882599999984</v>
      </c>
      <c r="J58" s="23">
        <v>101.01470700000004</v>
      </c>
      <c r="K58" s="23">
        <v>245.98913600000006</v>
      </c>
      <c r="L58" s="23">
        <v>2631.0641940000005</v>
      </c>
      <c r="M58" s="23">
        <v>34.171856999999989</v>
      </c>
      <c r="N58" s="24">
        <v>15784.468079</v>
      </c>
      <c r="O58" s="22">
        <v>11100.997369000004</v>
      </c>
      <c r="P58" s="23">
        <v>11524.863555999998</v>
      </c>
      <c r="Q58" s="23">
        <v>12261.202671999998</v>
      </c>
      <c r="R58" s="24">
        <v>1632.3946479999993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11.096920000000003</v>
      </c>
      <c r="G61" s="23">
        <v>759.26337099999989</v>
      </c>
      <c r="H61" s="23">
        <v>1343.3121510000001</v>
      </c>
      <c r="I61" s="23">
        <v>350.42925300000002</v>
      </c>
      <c r="J61" s="23">
        <v>32.706734000000004</v>
      </c>
      <c r="K61" s="23">
        <v>116.80975099999999</v>
      </c>
      <c r="L61" s="23">
        <v>1576.931642</v>
      </c>
      <c r="M61" s="23">
        <v>29.202455999999998</v>
      </c>
      <c r="N61" s="24">
        <v>29903.296433000003</v>
      </c>
      <c r="O61" s="22">
        <v>39864.797456999993</v>
      </c>
      <c r="P61" s="23">
        <v>40925.988316999988</v>
      </c>
      <c r="Q61" s="23">
        <v>43048.370011000014</v>
      </c>
      <c r="R61" s="24">
        <v>4039.0862509999997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3.5414659999999998</v>
      </c>
      <c r="G63" s="17">
        <f t="shared" si="9"/>
        <v>5.5174369999999984</v>
      </c>
      <c r="H63" s="17">
        <f t="shared" si="9"/>
        <v>15.738281000000001</v>
      </c>
      <c r="I63" s="17">
        <f t="shared" si="9"/>
        <v>8.6582310000000007</v>
      </c>
      <c r="J63" s="17">
        <f t="shared" si="9"/>
        <v>2.820506</v>
      </c>
      <c r="K63" s="17">
        <f t="shared" si="9"/>
        <v>373.58970099999993</v>
      </c>
      <c r="L63" s="17">
        <f t="shared" si="9"/>
        <v>31.805704000000002</v>
      </c>
      <c r="M63" s="17">
        <f t="shared" si="9"/>
        <v>7.0486039999999992</v>
      </c>
      <c r="N63" s="19">
        <f t="shared" si="9"/>
        <v>1207.3509590000001</v>
      </c>
      <c r="O63" s="16">
        <f t="shared" si="9"/>
        <v>613.57436100000007</v>
      </c>
      <c r="P63" s="17">
        <f t="shared" si="9"/>
        <v>631.82295499999975</v>
      </c>
      <c r="Q63" s="17">
        <f>SUM(Q64:Q68)</f>
        <v>649.9572559999998</v>
      </c>
      <c r="R63" s="19">
        <f t="shared" si="9"/>
        <v>420.77150099999989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2.3300920000000001</v>
      </c>
      <c r="G65" s="23">
        <v>5.2924959999999981</v>
      </c>
      <c r="H65" s="23">
        <v>8.8203530000000008</v>
      </c>
      <c r="I65" s="23">
        <v>2.4285490000000003</v>
      </c>
      <c r="J65" s="23">
        <v>0.88188799999999989</v>
      </c>
      <c r="K65" s="23">
        <v>330.21659899999992</v>
      </c>
      <c r="L65" s="23">
        <v>26.444457</v>
      </c>
      <c r="M65" s="23">
        <v>3.2059329999999999</v>
      </c>
      <c r="N65" s="24">
        <v>197.17255600000001</v>
      </c>
      <c r="O65" s="22">
        <v>88.065143000000006</v>
      </c>
      <c r="P65" s="23">
        <v>105.276945</v>
      </c>
      <c r="Q65" s="23">
        <v>123.41124599999999</v>
      </c>
      <c r="R65" s="24">
        <v>12.242894999999999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1.2113739999999997</v>
      </c>
      <c r="G67" s="23">
        <v>0.22494100000000003</v>
      </c>
      <c r="H67" s="23">
        <v>6.9179279999999999</v>
      </c>
      <c r="I67" s="23">
        <v>6.2296820000000004</v>
      </c>
      <c r="J67" s="23">
        <v>1.9386180000000002</v>
      </c>
      <c r="K67" s="23">
        <v>43.373102000000003</v>
      </c>
      <c r="L67" s="23">
        <v>5.3612470000000014</v>
      </c>
      <c r="M67" s="23">
        <v>3.8426709999999997</v>
      </c>
      <c r="N67" s="24">
        <v>1010.178403</v>
      </c>
      <c r="O67" s="22">
        <v>525.50921800000003</v>
      </c>
      <c r="P67" s="23">
        <v>526.5460099999998</v>
      </c>
      <c r="Q67" s="23">
        <v>526.5460099999998</v>
      </c>
      <c r="R67" s="24">
        <v>408.52860599999991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165.29773400000005</v>
      </c>
      <c r="G70" s="27">
        <f t="shared" si="10"/>
        <v>1165.7871249999998</v>
      </c>
      <c r="H70" s="27">
        <f t="shared" si="10"/>
        <v>3484.7016689999996</v>
      </c>
      <c r="I70" s="27">
        <f t="shared" si="10"/>
        <v>1034.0227259999999</v>
      </c>
      <c r="J70" s="27">
        <f t="shared" si="10"/>
        <v>157.15690900000004</v>
      </c>
      <c r="K70" s="27">
        <f t="shared" si="10"/>
        <v>14014.751229000001</v>
      </c>
      <c r="L70" s="27">
        <f t="shared" si="10"/>
        <v>5046.9046640000006</v>
      </c>
      <c r="M70" s="27">
        <f t="shared" si="10"/>
        <v>80.756572999999989</v>
      </c>
      <c r="N70" s="28">
        <f t="shared" si="10"/>
        <v>48387.916922000004</v>
      </c>
      <c r="O70" s="26">
        <f t="shared" si="10"/>
        <v>53866.773568999997</v>
      </c>
      <c r="P70" s="27">
        <f t="shared" si="10"/>
        <v>56040.880421999987</v>
      </c>
      <c r="Q70" s="27">
        <f t="shared" si="10"/>
        <v>59593.409259000015</v>
      </c>
      <c r="R70" s="28">
        <f t="shared" si="10"/>
        <v>6265.7794139999996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494.85892430904016</v>
      </c>
      <c r="G75" s="17">
        <f t="shared" si="12"/>
        <v>663.51811184254245</v>
      </c>
      <c r="H75" s="17">
        <f t="shared" si="12"/>
        <v>3043.1831776674594</v>
      </c>
      <c r="I75" s="17">
        <f t="shared" si="12"/>
        <v>1263.7290980921691</v>
      </c>
      <c r="J75" s="17">
        <f t="shared" si="12"/>
        <v>173.90457442004981</v>
      </c>
      <c r="K75" s="17">
        <f t="shared" si="12"/>
        <v>20819.743281964889</v>
      </c>
      <c r="L75" s="17">
        <f t="shared" si="12"/>
        <v>3261.4487085233263</v>
      </c>
      <c r="M75" s="17">
        <f t="shared" si="12"/>
        <v>295.81953700401937</v>
      </c>
      <c r="N75" s="19">
        <f t="shared" si="12"/>
        <v>30008.826429843204</v>
      </c>
      <c r="O75" s="16">
        <f t="shared" si="12"/>
        <v>10488.604855601916</v>
      </c>
      <c r="P75" s="17">
        <f t="shared" si="12"/>
        <v>11639.919217536533</v>
      </c>
      <c r="Q75" s="17">
        <f>SUM(Q76:Q81)</f>
        <v>12899.851093075365</v>
      </c>
      <c r="R75" s="19">
        <f t="shared" si="12"/>
        <v>2312.9699559469018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340.5893598062537</v>
      </c>
      <c r="G77" s="39">
        <v>64.762723110681165</v>
      </c>
      <c r="H77" s="39">
        <v>291.01805337718912</v>
      </c>
      <c r="I77" s="39">
        <v>649.94252613818992</v>
      </c>
      <c r="J77" s="39">
        <v>54.038509673540986</v>
      </c>
      <c r="K77" s="39">
        <v>3241.3600814477668</v>
      </c>
      <c r="L77" s="39">
        <v>624.93743530582356</v>
      </c>
      <c r="M77" s="39">
        <v>246.21532939217226</v>
      </c>
      <c r="N77" s="40">
        <v>5644.4592968732304</v>
      </c>
      <c r="O77" s="38">
        <v>1262.8038079502905</v>
      </c>
      <c r="P77" s="39">
        <v>1509.8129575627329</v>
      </c>
      <c r="Q77" s="39">
        <v>1793.7581006180731</v>
      </c>
      <c r="R77" s="40">
        <v>128.08847893359001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125.99925622234959</v>
      </c>
      <c r="G78" s="39">
        <v>596.08196408167521</v>
      </c>
      <c r="H78" s="39">
        <v>2584.4421916901083</v>
      </c>
      <c r="I78" s="39">
        <v>562.96620912481967</v>
      </c>
      <c r="J78" s="39">
        <v>98.130875057438999</v>
      </c>
      <c r="K78" s="39">
        <v>15524.691579387278</v>
      </c>
      <c r="L78" s="39">
        <v>2502.6423322173287</v>
      </c>
      <c r="M78" s="39">
        <v>35.899369804248884</v>
      </c>
      <c r="N78" s="40">
        <v>23784.033483273957</v>
      </c>
      <c r="O78" s="38">
        <v>8703.2489404086955</v>
      </c>
      <c r="P78" s="39">
        <v>9574.7365817308691</v>
      </c>
      <c r="Q78" s="39">
        <v>10550.523209214361</v>
      </c>
      <c r="R78" s="40">
        <v>1951.0359219931274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22.505116432436893</v>
      </c>
      <c r="G79" s="39">
        <v>1.5589758421860564</v>
      </c>
      <c r="H79" s="39">
        <v>101.99618744016217</v>
      </c>
      <c r="I79" s="39">
        <v>30.773028589159612</v>
      </c>
      <c r="J79" s="39">
        <v>15.877385801069844</v>
      </c>
      <c r="K79" s="39">
        <v>1266.6514573218462</v>
      </c>
      <c r="L79" s="39">
        <v>81.311606880173912</v>
      </c>
      <c r="M79" s="39">
        <v>2.6169020315982006</v>
      </c>
      <c r="N79" s="40">
        <v>183.78043829601515</v>
      </c>
      <c r="O79" s="38">
        <v>238.07251524292971</v>
      </c>
      <c r="P79" s="39">
        <v>258.33754624292959</v>
      </c>
      <c r="Q79" s="39">
        <v>258.5376512429296</v>
      </c>
      <c r="R79" s="40">
        <v>111.78377430018423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5.7651918480000006</v>
      </c>
      <c r="G80" s="39">
        <v>1.1144488079999997</v>
      </c>
      <c r="H80" s="39">
        <v>65.726745160000007</v>
      </c>
      <c r="I80" s="39">
        <v>20.047334239999998</v>
      </c>
      <c r="J80" s="39">
        <v>5.8578038880000012</v>
      </c>
      <c r="K80" s="39">
        <v>787.04016380800022</v>
      </c>
      <c r="L80" s="39">
        <v>52.557334120000007</v>
      </c>
      <c r="M80" s="39">
        <v>11.087935775999998</v>
      </c>
      <c r="N80" s="40">
        <v>396.5532113999999</v>
      </c>
      <c r="O80" s="38">
        <v>284.47959199999997</v>
      </c>
      <c r="P80" s="39">
        <v>297.03213199999999</v>
      </c>
      <c r="Q80" s="39">
        <v>297.03213199999999</v>
      </c>
      <c r="R80" s="40">
        <v>122.06178072000003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4.259689536517091</v>
      </c>
      <c r="G83" s="17">
        <f t="shared" si="13"/>
        <v>1.2753470641556972</v>
      </c>
      <c r="H83" s="17">
        <f t="shared" si="13"/>
        <v>2.710169688301495</v>
      </c>
      <c r="I83" s="17">
        <f t="shared" si="13"/>
        <v>5.6431532294000899</v>
      </c>
      <c r="J83" s="17">
        <f t="shared" si="13"/>
        <v>0.43019358730188689</v>
      </c>
      <c r="K83" s="17">
        <f t="shared" si="13"/>
        <v>270.99809911438268</v>
      </c>
      <c r="L83" s="17">
        <f t="shared" si="13"/>
        <v>4.84645632171899</v>
      </c>
      <c r="M83" s="17">
        <f t="shared" si="13"/>
        <v>2.192038114247596</v>
      </c>
      <c r="N83" s="19">
        <f t="shared" si="13"/>
        <v>93.308696159958899</v>
      </c>
      <c r="O83" s="16">
        <f t="shared" si="13"/>
        <v>114.25291405079867</v>
      </c>
      <c r="P83" s="17">
        <f t="shared" si="13"/>
        <v>163.45703448122146</v>
      </c>
      <c r="Q83" s="17">
        <f>SUM(Q84:Q86)</f>
        <v>205.39297149866323</v>
      </c>
      <c r="R83" s="19">
        <f t="shared" si="13"/>
        <v>58.975463684700003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>
        <v>0.74735141199999999</v>
      </c>
      <c r="P84" s="39">
        <v>0.74735141199999999</v>
      </c>
      <c r="Q84" s="39">
        <v>0.74735141199999999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4.259689536517091</v>
      </c>
      <c r="G86" s="39">
        <v>1.2753470641556972</v>
      </c>
      <c r="H86" s="39">
        <v>2.710169688301495</v>
      </c>
      <c r="I86" s="39">
        <v>5.6431532294000899</v>
      </c>
      <c r="J86" s="39">
        <v>0.43019358730188689</v>
      </c>
      <c r="K86" s="39">
        <v>270.99809911438268</v>
      </c>
      <c r="L86" s="39">
        <v>4.84645632171899</v>
      </c>
      <c r="M86" s="39">
        <v>2.192038114247596</v>
      </c>
      <c r="N86" s="40">
        <v>93.308696159958899</v>
      </c>
      <c r="O86" s="38">
        <v>113.50556263879866</v>
      </c>
      <c r="P86" s="39">
        <v>162.70968306922146</v>
      </c>
      <c r="Q86" s="39">
        <v>204.64562008666323</v>
      </c>
      <c r="R86" s="40">
        <v>58.975463684700003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1370.8371892831615</v>
      </c>
      <c r="G88" s="17">
        <f t="shared" si="14"/>
        <v>4151.5354002761987</v>
      </c>
      <c r="H88" s="17">
        <f t="shared" si="14"/>
        <v>2227.5738899951066</v>
      </c>
      <c r="I88" s="17">
        <f t="shared" si="14"/>
        <v>1096.9036289503313</v>
      </c>
      <c r="J88" s="17">
        <f t="shared" si="14"/>
        <v>882.44695404025947</v>
      </c>
      <c r="K88" s="17">
        <f t="shared" si="14"/>
        <v>7870.9545911167188</v>
      </c>
      <c r="L88" s="17">
        <f t="shared" si="14"/>
        <v>10774.433813592364</v>
      </c>
      <c r="M88" s="17">
        <f t="shared" si="14"/>
        <v>240.87543225005183</v>
      </c>
      <c r="N88" s="19">
        <f t="shared" si="14"/>
        <v>8684.1353150761697</v>
      </c>
      <c r="O88" s="16">
        <f t="shared" si="14"/>
        <v>2038.6066345421473</v>
      </c>
      <c r="P88" s="17">
        <f t="shared" si="14"/>
        <v>4035.1874253545102</v>
      </c>
      <c r="Q88" s="17">
        <f>SUM(Q89:Q114)</f>
        <v>6153.0159728385152</v>
      </c>
      <c r="R88" s="19">
        <f t="shared" si="14"/>
        <v>494.51114456370857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1.09240256822376E-2</v>
      </c>
      <c r="G90" s="39">
        <v>1.09240256822376E-2</v>
      </c>
      <c r="H90" s="39">
        <v>2.1839233110779399E-2</v>
      </c>
      <c r="I90" s="39">
        <v>1.09240256822376E-2</v>
      </c>
      <c r="J90" s="39">
        <v>1.7835276372723599E-2</v>
      </c>
      <c r="K90" s="39">
        <v>0.54599846858476797</v>
      </c>
      <c r="L90" s="39">
        <v>2.1839233110779399E-2</v>
      </c>
      <c r="M90" s="39">
        <v>1.09240256822376E-2</v>
      </c>
      <c r="N90" s="40">
        <v>2.1865679256084002E-3</v>
      </c>
      <c r="O90" s="38">
        <v>4.6396008526515828</v>
      </c>
      <c r="P90" s="39">
        <v>4.6440092572096914</v>
      </c>
      <c r="Q90" s="39">
        <v>4.6528260648899442</v>
      </c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275.69574699999998</v>
      </c>
      <c r="G91" s="39">
        <v>128.665403</v>
      </c>
      <c r="H91" s="39">
        <v>1010.8875580000001</v>
      </c>
      <c r="I91" s="39"/>
      <c r="J91" s="39"/>
      <c r="K91" s="39">
        <v>459.49897799999997</v>
      </c>
      <c r="L91" s="39">
        <v>6616.725547</v>
      </c>
      <c r="M91" s="39"/>
      <c r="N91" s="40">
        <v>4594.9475240000011</v>
      </c>
      <c r="O91" s="38">
        <v>82.70384</v>
      </c>
      <c r="P91" s="39">
        <v>551.39148599999999</v>
      </c>
      <c r="Q91" s="39">
        <v>1837.9747829999997</v>
      </c>
      <c r="R91" s="40">
        <v>1.8192670000000006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968.32150100000013</v>
      </c>
      <c r="G99" s="39">
        <v>3900.8812550000007</v>
      </c>
      <c r="H99" s="39">
        <v>972.35283700000002</v>
      </c>
      <c r="I99" s="39">
        <v>967.8018770000001</v>
      </c>
      <c r="J99" s="39">
        <v>833.08376799999996</v>
      </c>
      <c r="K99" s="39">
        <v>972.61321900000007</v>
      </c>
      <c r="L99" s="39">
        <v>3909.896009</v>
      </c>
      <c r="M99" s="39">
        <v>117.39649300000001</v>
      </c>
      <c r="N99" s="40">
        <v>3913.2333810000005</v>
      </c>
      <c r="O99" s="38">
        <v>975.60304100000008</v>
      </c>
      <c r="P99" s="39">
        <v>2162.9989290000003</v>
      </c>
      <c r="Q99" s="39">
        <v>2401.5187109999997</v>
      </c>
      <c r="R99" s="40">
        <v>29.685872000000007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118.82688000000002</v>
      </c>
      <c r="G107" s="39">
        <v>118.82688000000002</v>
      </c>
      <c r="H107" s="39">
        <v>237.74927999999997</v>
      </c>
      <c r="I107" s="39">
        <v>118.82688000000002</v>
      </c>
      <c r="J107" s="39">
        <v>43.445129000000009</v>
      </c>
      <c r="K107" s="39">
        <v>5943.2544010000001</v>
      </c>
      <c r="L107" s="39">
        <v>237.74927999999997</v>
      </c>
      <c r="M107" s="39">
        <v>118.82688000000002</v>
      </c>
      <c r="N107" s="40">
        <v>23.784478</v>
      </c>
      <c r="O107" s="38">
        <v>847.33109300000035</v>
      </c>
      <c r="P107" s="39">
        <v>1165.4813019999995</v>
      </c>
      <c r="Q107" s="39">
        <v>1716.2817339999999</v>
      </c>
      <c r="R107" s="40">
        <v>413.18086700000003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>
        <v>0.20731400000000003</v>
      </c>
      <c r="G108" s="39">
        <v>0.20731400000000003</v>
      </c>
      <c r="H108" s="39">
        <v>0.41479100000000002</v>
      </c>
      <c r="I108" s="39">
        <v>0.20731400000000003</v>
      </c>
      <c r="J108" s="39">
        <v>4.9435169999999973</v>
      </c>
      <c r="K108" s="39">
        <v>10.368962</v>
      </c>
      <c r="L108" s="39">
        <v>0.41479100000000002</v>
      </c>
      <c r="M108" s="39">
        <v>0.20731400000000003</v>
      </c>
      <c r="N108" s="40">
        <v>4.1493000000000002E-2</v>
      </c>
      <c r="O108" s="38">
        <v>10.329340000000002</v>
      </c>
      <c r="P108" s="39">
        <v>10.412661000000002</v>
      </c>
      <c r="Q108" s="39">
        <v>10.579314000000004</v>
      </c>
      <c r="R108" s="40">
        <v>0.71647600000000011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0.86678299999999986</v>
      </c>
      <c r="G109" s="39">
        <v>0.86678299999999986</v>
      </c>
      <c r="H109" s="39">
        <v>1.7342590000000002</v>
      </c>
      <c r="I109" s="39">
        <v>0.86678299999999986</v>
      </c>
      <c r="J109" s="39">
        <v>0.34989068867722811</v>
      </c>
      <c r="K109" s="39">
        <v>43.353031000000001</v>
      </c>
      <c r="L109" s="39">
        <v>1.7342590000000002</v>
      </c>
      <c r="M109" s="39">
        <v>0.86678299999999986</v>
      </c>
      <c r="N109" s="40">
        <v>0.17349799999999996</v>
      </c>
      <c r="O109" s="38">
        <v>2.5496133758246988</v>
      </c>
      <c r="P109" s="39">
        <v>2.8980003758246999</v>
      </c>
      <c r="Q109" s="39">
        <v>3.5947703758246994</v>
      </c>
      <c r="R109" s="40">
        <v>1.3701707363399998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81.900000000000006</v>
      </c>
      <c r="P110" s="39">
        <v>93.6</v>
      </c>
      <c r="Q110" s="39">
        <v>117</v>
      </c>
      <c r="R110" s="40">
        <v>45.863999999999997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6.908040257479124</v>
      </c>
      <c r="G114" s="39">
        <v>2.0768412505152116</v>
      </c>
      <c r="H114" s="39">
        <v>4.4133257619955462</v>
      </c>
      <c r="I114" s="39">
        <v>9.1898509246488178</v>
      </c>
      <c r="J114" s="39">
        <v>0.60681407520949693</v>
      </c>
      <c r="K114" s="39">
        <v>441.32000164813553</v>
      </c>
      <c r="L114" s="39">
        <v>7.8920883592546893</v>
      </c>
      <c r="M114" s="39">
        <v>3.5670382243695609</v>
      </c>
      <c r="N114" s="40">
        <v>151.95275450824124</v>
      </c>
      <c r="O114" s="38">
        <v>33.55010631367044</v>
      </c>
      <c r="P114" s="39">
        <v>43.761037721476541</v>
      </c>
      <c r="Q114" s="39">
        <v>61.413834397801189</v>
      </c>
      <c r="R114" s="40">
        <v>1.8744918273685749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1869.9558031287188</v>
      </c>
      <c r="G116" s="42">
        <f t="shared" si="15"/>
        <v>4816.3288591828968</v>
      </c>
      <c r="H116" s="42">
        <f t="shared" si="15"/>
        <v>5273.4672373508674</v>
      </c>
      <c r="I116" s="42">
        <f t="shared" si="15"/>
        <v>2366.2758802719004</v>
      </c>
      <c r="J116" s="42">
        <f t="shared" si="15"/>
        <v>1056.7817220476113</v>
      </c>
      <c r="K116" s="42">
        <f t="shared" si="15"/>
        <v>28961.69597219599</v>
      </c>
      <c r="L116" s="42">
        <f t="shared" si="15"/>
        <v>14040.72897843741</v>
      </c>
      <c r="M116" s="42">
        <f t="shared" si="15"/>
        <v>538.88700736831879</v>
      </c>
      <c r="N116" s="43">
        <f t="shared" si="15"/>
        <v>38786.27044107933</v>
      </c>
      <c r="O116" s="41">
        <f t="shared" si="15"/>
        <v>12641.464404194861</v>
      </c>
      <c r="P116" s="42">
        <f t="shared" si="15"/>
        <v>15838.563677372265</v>
      </c>
      <c r="Q116" s="42">
        <f t="shared" si="15"/>
        <v>19258.260037412543</v>
      </c>
      <c r="R116" s="43">
        <f t="shared" si="15"/>
        <v>2866.4565641953104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9.1264330000000005E-2</v>
      </c>
      <c r="G121" s="17">
        <f t="shared" si="17"/>
        <v>0.31942515499999996</v>
      </c>
      <c r="H121" s="17">
        <f t="shared" si="17"/>
        <v>1.5971257750000003</v>
      </c>
      <c r="I121" s="17">
        <f t="shared" si="17"/>
        <v>0.68448247499999992</v>
      </c>
      <c r="J121" s="17">
        <f t="shared" si="17"/>
        <v>0.36505732000000002</v>
      </c>
      <c r="K121" s="17">
        <f t="shared" si="17"/>
        <v>3.0117228899999997</v>
      </c>
      <c r="L121" s="17">
        <f t="shared" si="17"/>
        <v>1.5514936100000001</v>
      </c>
      <c r="M121" s="17">
        <f t="shared" si="17"/>
        <v>9.1264330000000005E-2</v>
      </c>
      <c r="N121" s="19">
        <f t="shared" si="17"/>
        <v>0.59321814500000003</v>
      </c>
      <c r="O121" s="16">
        <f t="shared" si="17"/>
        <v>179.07981219999996</v>
      </c>
      <c r="P121" s="17">
        <f t="shared" si="17"/>
        <v>410.48054626000004</v>
      </c>
      <c r="Q121" s="17">
        <f>SUM(Q122:Q126)</f>
        <v>538.04010333999997</v>
      </c>
      <c r="R121" s="19">
        <f t="shared" si="17"/>
        <v>0.27760435999999999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9.1264330000000005E-2</v>
      </c>
      <c r="G123" s="102">
        <v>0.31942515499999996</v>
      </c>
      <c r="H123" s="102">
        <v>1.5971257750000003</v>
      </c>
      <c r="I123" s="102">
        <v>0.68448247499999992</v>
      </c>
      <c r="J123" s="102">
        <v>0.36505732000000002</v>
      </c>
      <c r="K123" s="102">
        <v>3.0117228899999997</v>
      </c>
      <c r="L123" s="102">
        <v>1.5514936100000001</v>
      </c>
      <c r="M123" s="102">
        <v>9.1264330000000005E-2</v>
      </c>
      <c r="N123" s="103">
        <v>0.59321814500000003</v>
      </c>
      <c r="O123" s="38">
        <v>179.07981219999996</v>
      </c>
      <c r="P123" s="39">
        <v>410.48054626000004</v>
      </c>
      <c r="Q123" s="39">
        <v>522.36010334000002</v>
      </c>
      <c r="R123" s="40">
        <v>0.27760435999999999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>
        <v>15.68</v>
      </c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113.49760185036558</v>
      </c>
      <c r="G128" s="17">
        <f t="shared" si="18"/>
        <v>1724.489329411246</v>
      </c>
      <c r="H128" s="17">
        <f t="shared" si="18"/>
        <v>2351.7137942642753</v>
      </c>
      <c r="I128" s="17">
        <f t="shared" si="18"/>
        <v>1760.0645305639127</v>
      </c>
      <c r="J128" s="17">
        <f t="shared" si="18"/>
        <v>1039.9728774469863</v>
      </c>
      <c r="K128" s="17">
        <f t="shared" si="18"/>
        <v>5476.794036834478</v>
      </c>
      <c r="L128" s="17">
        <f t="shared" si="18"/>
        <v>37593.179938316905</v>
      </c>
      <c r="M128" s="17">
        <f t="shared" si="18"/>
        <v>120.33738500000001</v>
      </c>
      <c r="N128" s="19">
        <f t="shared" si="18"/>
        <v>30435.851150121591</v>
      </c>
      <c r="O128" s="16">
        <f t="shared" si="18"/>
        <v>1111.2569399149636</v>
      </c>
      <c r="P128" s="17">
        <f t="shared" si="18"/>
        <v>1542.747284071962</v>
      </c>
      <c r="Q128" s="17">
        <f>SUM(Q129:Q138)</f>
        <v>3009.7476379255477</v>
      </c>
      <c r="R128" s="19">
        <f t="shared" si="18"/>
        <v>32.3660874722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165.23829990000002</v>
      </c>
      <c r="P129" s="39">
        <v>392.73650050000003</v>
      </c>
      <c r="Q129" s="39">
        <v>912.0944002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2.52878428</v>
      </c>
      <c r="I130" s="39"/>
      <c r="J130" s="39"/>
      <c r="K130" s="39"/>
      <c r="L130" s="39"/>
      <c r="M130" s="39"/>
      <c r="N130" s="40">
        <v>5.0990240399999998</v>
      </c>
      <c r="O130" s="38">
        <v>1.69967468</v>
      </c>
      <c r="P130" s="39">
        <v>3.39934936</v>
      </c>
      <c r="Q130" s="39">
        <v>14.84106184</v>
      </c>
      <c r="R130" s="40">
        <v>4.0792192319999997E-2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0.29019</v>
      </c>
      <c r="G131" s="39">
        <v>3.3578938800000002E-3</v>
      </c>
      <c r="H131" s="39">
        <v>19.442620000000002</v>
      </c>
      <c r="I131" s="39">
        <v>0.49747000000000002</v>
      </c>
      <c r="J131" s="39">
        <v>8.2910960000000006E-2</v>
      </c>
      <c r="K131" s="39"/>
      <c r="L131" s="39">
        <v>0.58037671999999996</v>
      </c>
      <c r="M131" s="39"/>
      <c r="N131" s="40">
        <v>35.071336080000002</v>
      </c>
      <c r="O131" s="38">
        <v>5.9695891200000002</v>
      </c>
      <c r="P131" s="39">
        <v>6.3012329600000001</v>
      </c>
      <c r="Q131" s="39">
        <v>28.3970038</v>
      </c>
      <c r="R131" s="40">
        <v>0.14327013888000001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2.4860000000000002</v>
      </c>
      <c r="G134" s="39">
        <v>4.2880000000000003</v>
      </c>
      <c r="H134" s="39">
        <v>65.802999999999997</v>
      </c>
      <c r="I134" s="39">
        <v>11.513</v>
      </c>
      <c r="J134" s="39">
        <v>4.6970000000000001</v>
      </c>
      <c r="K134" s="39">
        <v>33.546999999999997</v>
      </c>
      <c r="L134" s="39">
        <v>13.302</v>
      </c>
      <c r="M134" s="39">
        <v>12.680804999999999</v>
      </c>
      <c r="N134" s="40">
        <v>70.299000000000007</v>
      </c>
      <c r="O134" s="38">
        <v>30.545749301000001</v>
      </c>
      <c r="P134" s="39">
        <v>30.545749301000001</v>
      </c>
      <c r="Q134" s="39">
        <v>85.504107036999997</v>
      </c>
      <c r="R134" s="40">
        <v>30.545749301000001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99.657491999999991</v>
      </c>
      <c r="G135" s="39">
        <v>1501.0140670000003</v>
      </c>
      <c r="H135" s="39">
        <v>1291.85637</v>
      </c>
      <c r="I135" s="39">
        <v>246.067881</v>
      </c>
      <c r="J135" s="39">
        <v>935.05794200000014</v>
      </c>
      <c r="K135" s="39">
        <v>4982.874569999999</v>
      </c>
      <c r="L135" s="39">
        <v>18455.090998</v>
      </c>
      <c r="M135" s="39"/>
      <c r="N135" s="40">
        <v>28297.806198000002</v>
      </c>
      <c r="O135" s="38">
        <v>258.37127700000002</v>
      </c>
      <c r="P135" s="39">
        <v>295.28145599999999</v>
      </c>
      <c r="Q135" s="39">
        <v>369.10182199999997</v>
      </c>
      <c r="R135" s="40">
        <v>0.9301379999999998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0.18656873536560156</v>
      </c>
      <c r="G136" s="39">
        <v>0.18656873536560156</v>
      </c>
      <c r="H136" s="39">
        <v>0.37298689924376793</v>
      </c>
      <c r="I136" s="39">
        <v>0.18656873536560156</v>
      </c>
      <c r="J136" s="39">
        <v>6.3394228986196802E-2</v>
      </c>
      <c r="K136" s="39">
        <v>9.3249738599636149</v>
      </c>
      <c r="L136" s="39">
        <v>0.37298689924376793</v>
      </c>
      <c r="M136" s="39"/>
      <c r="N136" s="40">
        <v>3.7343875524280007E-2</v>
      </c>
      <c r="O136" s="38">
        <v>234.05714991396351</v>
      </c>
      <c r="P136" s="39">
        <v>295.26399595096188</v>
      </c>
      <c r="Q136" s="39">
        <v>478.8092430485479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10.877351114999998</v>
      </c>
      <c r="G137" s="39">
        <v>218.99733578199996</v>
      </c>
      <c r="H137" s="39">
        <v>971.71003308503134</v>
      </c>
      <c r="I137" s="39">
        <v>1501.7996108285472</v>
      </c>
      <c r="J137" s="39">
        <v>100.071630258</v>
      </c>
      <c r="K137" s="39">
        <v>451.04749297451565</v>
      </c>
      <c r="L137" s="39">
        <v>19123.83357669766</v>
      </c>
      <c r="M137" s="39">
        <v>107.65658000000001</v>
      </c>
      <c r="N137" s="40">
        <v>2027.5382481260629</v>
      </c>
      <c r="O137" s="38">
        <v>415.37520000000001</v>
      </c>
      <c r="P137" s="39">
        <v>519.21900000000005</v>
      </c>
      <c r="Q137" s="39">
        <v>1121</v>
      </c>
      <c r="R137" s="40">
        <v>0.70613784000000002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1289.7262899969996</v>
      </c>
      <c r="G140" s="17">
        <f t="shared" si="19"/>
        <v>269.75772999949999</v>
      </c>
      <c r="H140" s="17">
        <f t="shared" si="19"/>
        <v>6261.5932499999999</v>
      </c>
      <c r="I140" s="17">
        <f t="shared" si="19"/>
        <v>10838.85261</v>
      </c>
      <c r="J140" s="17">
        <f t="shared" si="19"/>
        <v>340.999235</v>
      </c>
      <c r="K140" s="17">
        <f t="shared" si="19"/>
        <v>264.29267999999996</v>
      </c>
      <c r="L140" s="17">
        <f t="shared" si="19"/>
        <v>5197.2157699889995</v>
      </c>
      <c r="M140" s="17">
        <f t="shared" si="19"/>
        <v>0</v>
      </c>
      <c r="N140" s="19">
        <f t="shared" si="19"/>
        <v>6121.2494999994997</v>
      </c>
      <c r="O140" s="16">
        <f t="shared" si="19"/>
        <v>961.41173453992008</v>
      </c>
      <c r="P140" s="17">
        <f t="shared" si="19"/>
        <v>2005.8608019998396</v>
      </c>
      <c r="Q140" s="17">
        <f>SUM(Q141:Q149)</f>
        <v>3145.7714649997997</v>
      </c>
      <c r="R140" s="19">
        <f t="shared" si="19"/>
        <v>35.347519461999994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603.5</v>
      </c>
      <c r="P141" s="39">
        <v>1353.8</v>
      </c>
      <c r="Q141" s="39">
        <v>1764</v>
      </c>
      <c r="R141" s="40">
        <v>13.8805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11.091989999999999</v>
      </c>
      <c r="G142" s="39">
        <v>4.7537099999999999</v>
      </c>
      <c r="H142" s="39">
        <v>3.0472499999999996</v>
      </c>
      <c r="I142" s="39">
        <v>5.9726100000000004</v>
      </c>
      <c r="J142" s="39"/>
      <c r="K142" s="39">
        <v>1.46268</v>
      </c>
      <c r="L142" s="39">
        <v>156.50675999999999</v>
      </c>
      <c r="M142" s="39"/>
      <c r="N142" s="40">
        <v>756.93690000000004</v>
      </c>
      <c r="O142" s="38">
        <v>183.65640000000002</v>
      </c>
      <c r="P142" s="39">
        <v>260.17989999999998</v>
      </c>
      <c r="Q142" s="39">
        <v>306.09400000000005</v>
      </c>
      <c r="R142" s="40">
        <v>18.365639999999999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464.83199999999999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1278.6342999969997</v>
      </c>
      <c r="G149" s="39">
        <v>265.00401999949997</v>
      </c>
      <c r="H149" s="39">
        <v>6258.5460000000003</v>
      </c>
      <c r="I149" s="39">
        <v>10832.88</v>
      </c>
      <c r="J149" s="39">
        <v>340.999235</v>
      </c>
      <c r="K149" s="39">
        <v>262.83</v>
      </c>
      <c r="L149" s="39">
        <v>5040.7090099889992</v>
      </c>
      <c r="M149" s="39"/>
      <c r="N149" s="40">
        <v>5364.3125999995</v>
      </c>
      <c r="O149" s="38">
        <v>174.25533453992</v>
      </c>
      <c r="P149" s="39">
        <v>391.88090199983986</v>
      </c>
      <c r="Q149" s="39">
        <v>610.8454649997999</v>
      </c>
      <c r="R149" s="40">
        <v>3.1013794619999997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683.98327100000006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1354.7273167695369</v>
      </c>
      <c r="P155" s="17">
        <f t="shared" si="21"/>
        <v>1800.9003126927157</v>
      </c>
      <c r="Q155" s="17">
        <f>SUM(Q156:Q171)</f>
        <v>2247.0733126153532</v>
      </c>
      <c r="R155" s="19">
        <f t="shared" si="21"/>
        <v>26.805622670251658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346.23432000000003</v>
      </c>
      <c r="P159" s="39">
        <v>461.64576</v>
      </c>
      <c r="Q159" s="39">
        <v>577.05719999999997</v>
      </c>
      <c r="R159" s="40">
        <v>6.2322179999999996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192.84078099999996</v>
      </c>
      <c r="P160" s="39">
        <v>257.12104166666671</v>
      </c>
      <c r="Q160" s="39">
        <v>321.40130133333338</v>
      </c>
      <c r="R160" s="40">
        <v>3.4711340000000002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>
        <v>126.83241752191618</v>
      </c>
      <c r="P161" s="39">
        <v>169.10989002922159</v>
      </c>
      <c r="Q161" s="39">
        <v>211.38736253652698</v>
      </c>
      <c r="R161" s="40">
        <v>2.2829835153944917</v>
      </c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495.49781704762063</v>
      </c>
      <c r="P162" s="39">
        <v>660.66375439682747</v>
      </c>
      <c r="Q162" s="39">
        <v>825.8296947454935</v>
      </c>
      <c r="R162" s="40">
        <v>8.9189596348571705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147</v>
      </c>
      <c r="P163" s="39">
        <v>195.99999999999997</v>
      </c>
      <c r="Q163" s="39">
        <v>244.99999999999997</v>
      </c>
      <c r="R163" s="40">
        <v>2.9399999999999995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25.933315200000003</v>
      </c>
      <c r="P164" s="39">
        <v>29.1749796</v>
      </c>
      <c r="Q164" s="39">
        <v>32.416644000000005</v>
      </c>
      <c r="R164" s="40">
        <v>2.59333152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13.021380000000001</v>
      </c>
      <c r="P165" s="39">
        <v>17.361840000000001</v>
      </c>
      <c r="Q165" s="39">
        <v>21.702300000000001</v>
      </c>
      <c r="R165" s="40">
        <v>0.23438500000000001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1.9852859999999999</v>
      </c>
      <c r="P167" s="39">
        <v>2.6470479999999998</v>
      </c>
      <c r="Q167" s="39">
        <v>3.3088099999999998</v>
      </c>
      <c r="R167" s="40">
        <v>3.5735000000000003E-2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683.98327100000006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5.3819999999999997</v>
      </c>
      <c r="P169" s="39">
        <v>7.1759990000000009</v>
      </c>
      <c r="Q169" s="39">
        <v>8.9700000000000006</v>
      </c>
      <c r="R169" s="40">
        <v>9.687599999999999E-2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641.40999499999998</v>
      </c>
      <c r="P173" s="17">
        <f t="shared" si="22"/>
        <v>894.06080299999996</v>
      </c>
      <c r="Q173" s="17">
        <f>SUM(Q174:Q199)</f>
        <v>1175.01478</v>
      </c>
      <c r="R173" s="19">
        <f t="shared" si="22"/>
        <v>11.545378999999999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7.251843</v>
      </c>
      <c r="P179" s="39">
        <v>9.669122999999999</v>
      </c>
      <c r="Q179" s="39">
        <v>12.086404</v>
      </c>
      <c r="R179" s="40">
        <v>0.13053300000000001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20.073121999999998</v>
      </c>
      <c r="P180" s="39">
        <v>26.764162000000002</v>
      </c>
      <c r="Q180" s="39">
        <v>33.455202999999997</v>
      </c>
      <c r="R180" s="40">
        <v>0.36131599999999997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2.081115</v>
      </c>
      <c r="P181" s="39">
        <v>41.622300000000003</v>
      </c>
      <c r="Q181" s="39">
        <v>109.46664899999999</v>
      </c>
      <c r="R181" s="40">
        <v>3.746E-2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611.33040000000005</v>
      </c>
      <c r="P182" s="39">
        <v>815.10719999999992</v>
      </c>
      <c r="Q182" s="39">
        <v>1018.884</v>
      </c>
      <c r="R182" s="40">
        <v>11.003947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0.57704900000000003</v>
      </c>
      <c r="P184" s="39">
        <v>0.76939800000000003</v>
      </c>
      <c r="Q184" s="39">
        <v>0.96174800000000005</v>
      </c>
      <c r="R184" s="40">
        <v>1.0387E-2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9.6465999999999996E-2</v>
      </c>
      <c r="P190" s="39">
        <v>0.12862000000000001</v>
      </c>
      <c r="Q190" s="39">
        <v>0.160776</v>
      </c>
      <c r="R190" s="40">
        <v>1.7359999999999999E-3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857.97912700000006</v>
      </c>
      <c r="G204" s="17">
        <f t="shared" ref="G204:R204" si="24">SUM(G205:G226)</f>
        <v>393.757924</v>
      </c>
      <c r="H204" s="17">
        <f t="shared" si="24"/>
        <v>1073.5266899999999</v>
      </c>
      <c r="I204" s="17">
        <f t="shared" si="24"/>
        <v>19.266318999999999</v>
      </c>
      <c r="J204" s="17">
        <f t="shared" si="24"/>
        <v>3.3065540000000002</v>
      </c>
      <c r="K204" s="17">
        <f t="shared" si="24"/>
        <v>1458.5739740000001</v>
      </c>
      <c r="L204" s="17">
        <f t="shared" si="24"/>
        <v>8702.7503080000006</v>
      </c>
      <c r="M204" s="17">
        <f t="shared" si="24"/>
        <v>4127.1089090000005</v>
      </c>
      <c r="N204" s="19">
        <f t="shared" si="24"/>
        <v>475.32387000000006</v>
      </c>
      <c r="O204" s="16">
        <f t="shared" si="24"/>
        <v>4431.3288635388599</v>
      </c>
      <c r="P204" s="17">
        <f t="shared" si="24"/>
        <v>34279.4720135924</v>
      </c>
      <c r="Q204" s="17">
        <f t="shared" si="24"/>
        <v>89481.698823184794</v>
      </c>
      <c r="R204" s="19">
        <f t="shared" si="24"/>
        <v>15.214533350478755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361.66079999999999</v>
      </c>
      <c r="P206" s="39">
        <v>482.21439999999996</v>
      </c>
      <c r="Q206" s="39">
        <v>602.76800000000003</v>
      </c>
      <c r="R206" s="40">
        <v>9.4031807999999995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27.8994</v>
      </c>
      <c r="P207" s="39">
        <v>37.199199999999998</v>
      </c>
      <c r="Q207" s="39">
        <v>46.499000000000002</v>
      </c>
      <c r="R207" s="40">
        <v>0.72538440000000004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20.955600999999994</v>
      </c>
      <c r="P213" s="39">
        <v>104.77799899999997</v>
      </c>
      <c r="Q213" s="39">
        <v>419.11200299999985</v>
      </c>
      <c r="R213" s="40">
        <v>2.7229999999999993E-3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61.000003</v>
      </c>
      <c r="P214" s="39">
        <v>890.00000000000011</v>
      </c>
      <c r="Q214" s="39">
        <v>1589.9999990000001</v>
      </c>
      <c r="R214" s="40">
        <v>3.4769999999999999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857.97912700000006</v>
      </c>
      <c r="G216" s="39">
        <v>391.97922399999999</v>
      </c>
      <c r="H216" s="39">
        <v>1073.5266899999999</v>
      </c>
      <c r="I216" s="39">
        <v>19.266318999999999</v>
      </c>
      <c r="J216" s="39">
        <v>3.3065540000000002</v>
      </c>
      <c r="K216" s="39">
        <v>1458.5739740000001</v>
      </c>
      <c r="L216" s="39">
        <v>8103.0271080000002</v>
      </c>
      <c r="M216" s="39">
        <v>4127.1089090000005</v>
      </c>
      <c r="N216" s="40">
        <v>475.32387000000006</v>
      </c>
      <c r="O216" s="38">
        <v>741.82162400000016</v>
      </c>
      <c r="P216" s="39">
        <v>846.9247620000001</v>
      </c>
      <c r="Q216" s="39">
        <v>955.22142400000007</v>
      </c>
      <c r="R216" s="40">
        <v>1.2278449999999999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70.956195538860015</v>
      </c>
      <c r="P217" s="39">
        <v>473.04130559240002</v>
      </c>
      <c r="Q217" s="39">
        <v>946.08261018479993</v>
      </c>
      <c r="R217" s="40">
        <v>0.32639815047875598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>
        <v>1.7786999999999999</v>
      </c>
      <c r="H218" s="39"/>
      <c r="I218" s="39"/>
      <c r="J218" s="39"/>
      <c r="K218" s="39"/>
      <c r="L218" s="39">
        <v>599.72320000000002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2.8889999999999998</v>
      </c>
      <c r="P222" s="39">
        <v>3.8519999999999999</v>
      </c>
      <c r="Q222" s="39">
        <v>4.8150000000000004</v>
      </c>
      <c r="R222" s="40">
        <v>5.2002E-2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2023.5355979999997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1691.8262370000004</v>
      </c>
      <c r="P224" s="39">
        <v>16918.262349000001</v>
      </c>
      <c r="Q224" s="39">
        <v>34513.255189999989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1452.3200029999996</v>
      </c>
      <c r="P225" s="39">
        <v>14523.199998</v>
      </c>
      <c r="Q225" s="39">
        <v>48380.409998999996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15.515922999999999</v>
      </c>
      <c r="P236" s="17">
        <v>155.15922499999999</v>
      </c>
      <c r="Q236" s="17">
        <v>310.31845299999998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2261.2942831773653</v>
      </c>
      <c r="G238" s="42">
        <f t="shared" si="26"/>
        <v>2388.3244085657457</v>
      </c>
      <c r="H238" s="42">
        <f t="shared" si="26"/>
        <v>9688.430860039276</v>
      </c>
      <c r="I238" s="42">
        <f t="shared" si="26"/>
        <v>12618.867942038913</v>
      </c>
      <c r="J238" s="42">
        <f t="shared" si="26"/>
        <v>2068.6269947669862</v>
      </c>
      <c r="K238" s="42">
        <f t="shared" si="26"/>
        <v>7202.6724137244782</v>
      </c>
      <c r="L238" s="42">
        <f t="shared" si="26"/>
        <v>51494.69750991591</v>
      </c>
      <c r="M238" s="42">
        <f t="shared" si="26"/>
        <v>4247.5375583300001</v>
      </c>
      <c r="N238" s="43">
        <f t="shared" si="26"/>
        <v>37033.017738266084</v>
      </c>
      <c r="O238" s="41">
        <f t="shared" si="26"/>
        <v>8694.7305849632812</v>
      </c>
      <c r="P238" s="42">
        <f t="shared" si="26"/>
        <v>41088.680986616921</v>
      </c>
      <c r="Q238" s="42">
        <f t="shared" si="26"/>
        <v>99907.664575065486</v>
      </c>
      <c r="R238" s="43">
        <f t="shared" si="26"/>
        <v>121.55674631493039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86.138802000000013</v>
      </c>
      <c r="P243" s="17">
        <f t="shared" si="28"/>
        <v>559.90221299999996</v>
      </c>
      <c r="Q243" s="17">
        <f>SUM(Q244:Q246)</f>
        <v>1177.2302940000002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86.138802000000013</v>
      </c>
      <c r="P244" s="39">
        <v>559.90221299999996</v>
      </c>
      <c r="Q244" s="39">
        <v>1177.2302940000002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86.138802000000013</v>
      </c>
      <c r="P272" s="42">
        <f t="shared" si="34"/>
        <v>559.90221299999996</v>
      </c>
      <c r="Q272" s="42">
        <f t="shared" si="34"/>
        <v>1177.2302940000002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231.97174600000005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231.97174600000005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4.5010000000000007E-3</v>
      </c>
      <c r="G336" s="17">
        <f t="shared" ref="G336:R336" si="42">SUM(G337:G339)</f>
        <v>231.03861100000006</v>
      </c>
      <c r="H336" s="17">
        <f t="shared" si="42"/>
        <v>5.2784000000000005E-2</v>
      </c>
      <c r="I336" s="17">
        <f t="shared" si="42"/>
        <v>232.53597500000006</v>
      </c>
      <c r="J336" s="17">
        <f t="shared" si="42"/>
        <v>1.9499999999999992E-4</v>
      </c>
      <c r="K336" s="17">
        <f t="shared" si="42"/>
        <v>115.61831300000004</v>
      </c>
      <c r="L336" s="17">
        <f t="shared" si="42"/>
        <v>2.6528379999999996</v>
      </c>
      <c r="M336" s="17">
        <f t="shared" si="42"/>
        <v>0</v>
      </c>
      <c r="N336" s="19">
        <f t="shared" si="42"/>
        <v>116.39657200000003</v>
      </c>
      <c r="O336" s="16">
        <f t="shared" si="42"/>
        <v>1330.9185230000005</v>
      </c>
      <c r="P336" s="17">
        <f t="shared" si="42"/>
        <v>1493.2695030000004</v>
      </c>
      <c r="Q336" s="17">
        <f t="shared" si="42"/>
        <v>1526.8021870000005</v>
      </c>
      <c r="R336" s="19">
        <f t="shared" si="42"/>
        <v>519.8255989999999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4.5010000000000007E-3</v>
      </c>
      <c r="G337" s="23">
        <v>5.0090000000000013E-3</v>
      </c>
      <c r="H337" s="23">
        <v>5.2784000000000005E-2</v>
      </c>
      <c r="I337" s="23">
        <v>1.5023729999999997</v>
      </c>
      <c r="J337" s="23">
        <v>1.9499999999999992E-4</v>
      </c>
      <c r="K337" s="23">
        <v>0.101511</v>
      </c>
      <c r="L337" s="23">
        <v>2.6528379999999996</v>
      </c>
      <c r="M337" s="23"/>
      <c r="N337" s="24">
        <v>0.87977000000000016</v>
      </c>
      <c r="O337" s="22">
        <v>175.75052200000002</v>
      </c>
      <c r="P337" s="23">
        <v>338.10150199999993</v>
      </c>
      <c r="Q337" s="23">
        <v>371.63418600000006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231.03360200000006</v>
      </c>
      <c r="H338" s="23"/>
      <c r="I338" s="23">
        <v>231.03360200000006</v>
      </c>
      <c r="J338" s="23"/>
      <c r="K338" s="23">
        <v>115.51680200000004</v>
      </c>
      <c r="L338" s="23"/>
      <c r="M338" s="23"/>
      <c r="N338" s="24">
        <v>115.51680200000004</v>
      </c>
      <c r="O338" s="22">
        <v>1155.1680010000005</v>
      </c>
      <c r="P338" s="23">
        <v>1155.1680010000005</v>
      </c>
      <c r="Q338" s="23">
        <v>1155.1680010000005</v>
      </c>
      <c r="R338" s="24">
        <v>519.8255989999999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4.5010000000000007E-3</v>
      </c>
      <c r="G341" s="27">
        <f t="shared" si="43"/>
        <v>231.03861100000006</v>
      </c>
      <c r="H341" s="27">
        <f t="shared" si="43"/>
        <v>5.2784000000000005E-2</v>
      </c>
      <c r="I341" s="27">
        <f t="shared" si="43"/>
        <v>232.53597500000006</v>
      </c>
      <c r="J341" s="27">
        <f t="shared" si="43"/>
        <v>231.97194100000004</v>
      </c>
      <c r="K341" s="27">
        <f t="shared" si="43"/>
        <v>115.61831300000004</v>
      </c>
      <c r="L341" s="27">
        <f t="shared" si="43"/>
        <v>2.6528379999999996</v>
      </c>
      <c r="M341" s="27">
        <f t="shared" si="43"/>
        <v>0</v>
      </c>
      <c r="N341" s="28">
        <f t="shared" si="43"/>
        <v>116.39657200000003</v>
      </c>
      <c r="O341" s="26">
        <f t="shared" si="43"/>
        <v>1330.9185230000005</v>
      </c>
      <c r="P341" s="27">
        <f t="shared" si="43"/>
        <v>1493.2695030000004</v>
      </c>
      <c r="Q341" s="27">
        <f t="shared" si="43"/>
        <v>1526.8021870000005</v>
      </c>
      <c r="R341" s="28">
        <f t="shared" si="43"/>
        <v>519.8255989999999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3.1724899999999994</v>
      </c>
      <c r="G346" s="17">
        <f t="shared" si="45"/>
        <v>176.14200600000004</v>
      </c>
      <c r="H346" s="17">
        <f t="shared" si="45"/>
        <v>857.682771</v>
      </c>
      <c r="I346" s="17">
        <f t="shared" si="45"/>
        <v>29802.524072999997</v>
      </c>
      <c r="J346" s="17">
        <f t="shared" si="45"/>
        <v>113.633116</v>
      </c>
      <c r="K346" s="17">
        <f t="shared" si="45"/>
        <v>1237.309888</v>
      </c>
      <c r="L346" s="17">
        <f t="shared" si="45"/>
        <v>56196.452826999986</v>
      </c>
      <c r="M346" s="17">
        <f t="shared" si="45"/>
        <v>175.82873099999998</v>
      </c>
      <c r="N346" s="19">
        <f t="shared" si="45"/>
        <v>17608.247162000003</v>
      </c>
      <c r="O346" s="16">
        <f t="shared" si="45"/>
        <v>9709.312375999998</v>
      </c>
      <c r="P346" s="17">
        <f t="shared" si="45"/>
        <v>9709.312375999998</v>
      </c>
      <c r="Q346" s="17">
        <f>SUM(Q347:Q349)</f>
        <v>9709.312375999998</v>
      </c>
      <c r="R346" s="19">
        <f t="shared" si="45"/>
        <v>7536.6459350000014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1.1366649999999998</v>
      </c>
      <c r="G347" s="23">
        <v>76.722839000000036</v>
      </c>
      <c r="H347" s="23">
        <v>365.845642</v>
      </c>
      <c r="I347" s="23">
        <v>13001.841314999998</v>
      </c>
      <c r="J347" s="23">
        <v>41.169187999999998</v>
      </c>
      <c r="K347" s="23">
        <v>538.43112000000008</v>
      </c>
      <c r="L347" s="23">
        <v>19823.850891999991</v>
      </c>
      <c r="M347" s="23">
        <v>76.560379999999981</v>
      </c>
      <c r="N347" s="24">
        <v>7654.4783299999999</v>
      </c>
      <c r="O347" s="22">
        <v>4193.9283429999996</v>
      </c>
      <c r="P347" s="23">
        <v>4193.9283429999996</v>
      </c>
      <c r="Q347" s="23">
        <v>4193.9283429999996</v>
      </c>
      <c r="R347" s="24">
        <v>3277.8155520000005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0.46493699999999993</v>
      </c>
      <c r="G348" s="23">
        <v>31.756353000000004</v>
      </c>
      <c r="H348" s="23">
        <v>150.206973</v>
      </c>
      <c r="I348" s="23">
        <v>5380.9207509999997</v>
      </c>
      <c r="J348" s="23">
        <v>16.464479000000001</v>
      </c>
      <c r="K348" s="23">
        <v>222.92327299999999</v>
      </c>
      <c r="L348" s="23">
        <v>8364.3384650000007</v>
      </c>
      <c r="M348" s="23">
        <v>31.680454000000001</v>
      </c>
      <c r="N348" s="24">
        <v>3166.5248150000011</v>
      </c>
      <c r="O348" s="22">
        <v>1201.4565739999998</v>
      </c>
      <c r="P348" s="23">
        <v>1201.4565739999998</v>
      </c>
      <c r="Q348" s="23">
        <v>1201.4565739999998</v>
      </c>
      <c r="R348" s="24">
        <v>913.5436739999999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1.5708879999999996</v>
      </c>
      <c r="G349" s="23">
        <v>67.662813999999983</v>
      </c>
      <c r="H349" s="23">
        <v>341.63015599999994</v>
      </c>
      <c r="I349" s="23">
        <v>11419.762007000001</v>
      </c>
      <c r="J349" s="23">
        <v>55.999448999999991</v>
      </c>
      <c r="K349" s="23">
        <v>475.95549499999993</v>
      </c>
      <c r="L349" s="23">
        <v>28008.263469999991</v>
      </c>
      <c r="M349" s="23">
        <v>67.587896999999998</v>
      </c>
      <c r="N349" s="24">
        <v>6787.2440170000018</v>
      </c>
      <c r="O349" s="22">
        <v>4313.9274589999995</v>
      </c>
      <c r="P349" s="23">
        <v>4313.9274589999995</v>
      </c>
      <c r="Q349" s="23">
        <v>4313.9274589999995</v>
      </c>
      <c r="R349" s="24">
        <v>3345.2867090000009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0.30799500000000002</v>
      </c>
      <c r="G351" s="17">
        <f t="shared" si="46"/>
        <v>19.087835000000002</v>
      </c>
      <c r="H351" s="17">
        <f t="shared" si="46"/>
        <v>102.407454</v>
      </c>
      <c r="I351" s="17">
        <f t="shared" si="46"/>
        <v>3244.1320109999997</v>
      </c>
      <c r="J351" s="17">
        <f t="shared" si="46"/>
        <v>15.027782</v>
      </c>
      <c r="K351" s="17">
        <f t="shared" si="46"/>
        <v>133.27133599999999</v>
      </c>
      <c r="L351" s="17">
        <f t="shared" si="46"/>
        <v>2733.2905990000004</v>
      </c>
      <c r="M351" s="17">
        <f t="shared" si="46"/>
        <v>19.131831999999996</v>
      </c>
      <c r="N351" s="19">
        <f t="shared" si="46"/>
        <v>1920.0725169999998</v>
      </c>
      <c r="O351" s="16">
        <f t="shared" si="46"/>
        <v>4630.9025369999999</v>
      </c>
      <c r="P351" s="17">
        <f t="shared" si="46"/>
        <v>4630.9025369999999</v>
      </c>
      <c r="Q351" s="17">
        <f>SUM(Q352:Q354)</f>
        <v>4630.9025369999999</v>
      </c>
      <c r="R351" s="19">
        <f t="shared" si="46"/>
        <v>3163.0068359999996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0.11645400000000002</v>
      </c>
      <c r="G352" s="23">
        <v>7.2671330000000012</v>
      </c>
      <c r="H352" s="23">
        <v>39.116486999999999</v>
      </c>
      <c r="I352" s="23">
        <v>1235.342079</v>
      </c>
      <c r="J352" s="23">
        <v>5.7509240000000013</v>
      </c>
      <c r="K352" s="23">
        <v>50.726796999999991</v>
      </c>
      <c r="L352" s="23">
        <v>986.63215000000025</v>
      </c>
      <c r="M352" s="23">
        <v>7.2849839999999979</v>
      </c>
      <c r="N352" s="24">
        <v>731.16584</v>
      </c>
      <c r="O352" s="22">
        <v>2069.0618340000005</v>
      </c>
      <c r="P352" s="23">
        <v>2069.0618340000005</v>
      </c>
      <c r="Q352" s="23">
        <v>2069.0618340000005</v>
      </c>
      <c r="R352" s="24">
        <v>1420.5580510000002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3.3813999999999997E-2</v>
      </c>
      <c r="G353" s="23">
        <v>3.0638920000000005</v>
      </c>
      <c r="H353" s="23">
        <v>15.239302000000004</v>
      </c>
      <c r="I353" s="23">
        <v>521.28159000000005</v>
      </c>
      <c r="J353" s="23">
        <v>1.619772</v>
      </c>
      <c r="K353" s="23">
        <v>21.408770000000001</v>
      </c>
      <c r="L353" s="23">
        <v>320.3345149999999</v>
      </c>
      <c r="M353" s="23">
        <v>3.0638539999999992</v>
      </c>
      <c r="N353" s="24">
        <v>306.28920700000003</v>
      </c>
      <c r="O353" s="22">
        <v>567.222621</v>
      </c>
      <c r="P353" s="23">
        <v>567.222621</v>
      </c>
      <c r="Q353" s="23">
        <v>567.222621</v>
      </c>
      <c r="R353" s="24">
        <v>357.10930799999988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0.15772700000000003</v>
      </c>
      <c r="G354" s="23">
        <v>8.7568099999999998</v>
      </c>
      <c r="H354" s="23">
        <v>48.051665</v>
      </c>
      <c r="I354" s="23">
        <v>1487.5083419999999</v>
      </c>
      <c r="J354" s="23">
        <v>7.6570859999999987</v>
      </c>
      <c r="K354" s="23">
        <v>61.135769000000003</v>
      </c>
      <c r="L354" s="23">
        <v>1426.3239340000002</v>
      </c>
      <c r="M354" s="23">
        <v>8.7829940000000004</v>
      </c>
      <c r="N354" s="24">
        <v>882.61746999999991</v>
      </c>
      <c r="O354" s="22">
        <v>1994.618082</v>
      </c>
      <c r="P354" s="23">
        <v>1994.618082</v>
      </c>
      <c r="Q354" s="23">
        <v>1994.618082</v>
      </c>
      <c r="R354" s="24">
        <v>1385.3394769999995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0.65037</v>
      </c>
      <c r="G356" s="17">
        <f t="shared" si="47"/>
        <v>26.396430999999993</v>
      </c>
      <c r="H356" s="17">
        <f t="shared" si="47"/>
        <v>165.03558700000002</v>
      </c>
      <c r="I356" s="17">
        <f t="shared" si="47"/>
        <v>4485.171292</v>
      </c>
      <c r="J356" s="17">
        <f t="shared" si="47"/>
        <v>34.462268000000009</v>
      </c>
      <c r="K356" s="17">
        <f t="shared" si="47"/>
        <v>183.62929500000001</v>
      </c>
      <c r="L356" s="17">
        <f t="shared" si="47"/>
        <v>3912.3969109999998</v>
      </c>
      <c r="M356" s="17">
        <f t="shared" si="47"/>
        <v>26.607125999999997</v>
      </c>
      <c r="N356" s="19">
        <f t="shared" si="47"/>
        <v>2691.0045010000008</v>
      </c>
      <c r="O356" s="16">
        <f t="shared" si="47"/>
        <v>6123.8068219999996</v>
      </c>
      <c r="P356" s="17">
        <f t="shared" si="47"/>
        <v>6123.8068219999996</v>
      </c>
      <c r="Q356" s="17">
        <f>SUM(Q357:Q359)</f>
        <v>6123.8068219999996</v>
      </c>
      <c r="R356" s="19">
        <f t="shared" si="47"/>
        <v>3666.7519119999993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0.42691599999999996</v>
      </c>
      <c r="G357" s="23">
        <v>16.574098999999997</v>
      </c>
      <c r="H357" s="23">
        <v>105.17464099999999</v>
      </c>
      <c r="I357" s="23">
        <v>2815.6893930000001</v>
      </c>
      <c r="J357" s="23">
        <v>22.626466000000008</v>
      </c>
      <c r="K357" s="23">
        <v>115.27068800000002</v>
      </c>
      <c r="L357" s="23">
        <v>2564.9955879999998</v>
      </c>
      <c r="M357" s="23">
        <v>16.715799999999998</v>
      </c>
      <c r="N357" s="24">
        <v>1692.0992820000004</v>
      </c>
      <c r="O357" s="22">
        <v>3941.3533659999994</v>
      </c>
      <c r="P357" s="23">
        <v>3941.3533659999994</v>
      </c>
      <c r="Q357" s="23">
        <v>3941.3533659999994</v>
      </c>
      <c r="R357" s="24">
        <v>2377.6825369999997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0.11821800000000002</v>
      </c>
      <c r="G358" s="23">
        <v>4.2729699999999982</v>
      </c>
      <c r="H358" s="23">
        <v>27.790884000000009</v>
      </c>
      <c r="I358" s="23">
        <v>725.68262600000025</v>
      </c>
      <c r="J358" s="23">
        <v>6.2654070000000006</v>
      </c>
      <c r="K358" s="23">
        <v>29.705757000000002</v>
      </c>
      <c r="L358" s="23">
        <v>710.260941</v>
      </c>
      <c r="M358" s="23">
        <v>4.3136019999999995</v>
      </c>
      <c r="N358" s="24">
        <v>437.30541700000009</v>
      </c>
      <c r="O358" s="22">
        <v>1051.5590669999999</v>
      </c>
      <c r="P358" s="23">
        <v>1051.5590669999999</v>
      </c>
      <c r="Q358" s="23">
        <v>1051.5590669999999</v>
      </c>
      <c r="R358" s="24">
        <v>631.08853099999988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0.10523600000000001</v>
      </c>
      <c r="G359" s="23">
        <v>5.5493620000000004</v>
      </c>
      <c r="H359" s="23">
        <v>32.070061999999993</v>
      </c>
      <c r="I359" s="23">
        <v>943.79927299999997</v>
      </c>
      <c r="J359" s="23">
        <v>5.5703949999999987</v>
      </c>
      <c r="K359" s="23">
        <v>38.652850000000001</v>
      </c>
      <c r="L359" s="23">
        <v>637.14038200000005</v>
      </c>
      <c r="M359" s="23">
        <v>5.5777240000000008</v>
      </c>
      <c r="N359" s="24">
        <v>561.59980200000007</v>
      </c>
      <c r="O359" s="22">
        <v>1130.894389</v>
      </c>
      <c r="P359" s="23">
        <v>1130.894389</v>
      </c>
      <c r="Q359" s="23">
        <v>1130.894389</v>
      </c>
      <c r="R359" s="24">
        <v>657.98084399999982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2.0853999999999994E-2</v>
      </c>
      <c r="G361" s="17">
        <v>12.392935000000001</v>
      </c>
      <c r="H361" s="17">
        <v>52.560158999999999</v>
      </c>
      <c r="I361" s="17">
        <v>2112.3491250000002</v>
      </c>
      <c r="J361" s="17">
        <v>0.60474699999999992</v>
      </c>
      <c r="K361" s="17">
        <v>86.731651999999997</v>
      </c>
      <c r="L361" s="17">
        <v>466.33779300000003</v>
      </c>
      <c r="M361" s="17">
        <v>12.338636000000003</v>
      </c>
      <c r="N361" s="19">
        <v>1224.4516559999997</v>
      </c>
      <c r="O361" s="16">
        <v>323.15612799999991</v>
      </c>
      <c r="P361" s="17">
        <v>323.15612799999991</v>
      </c>
      <c r="Q361" s="17">
        <v>323.15612799999991</v>
      </c>
      <c r="R361" s="19">
        <v>57.807823999999997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0.11365400000000001</v>
      </c>
      <c r="G363" s="17">
        <f t="shared" si="48"/>
        <v>2.1018980000000003</v>
      </c>
      <c r="H363" s="17">
        <f t="shared" si="48"/>
        <v>10.917736999999999</v>
      </c>
      <c r="I363" s="17">
        <f t="shared" si="48"/>
        <v>347.39153099999999</v>
      </c>
      <c r="J363" s="17">
        <f t="shared" si="48"/>
        <v>3.2958529999999997</v>
      </c>
      <c r="K363" s="17">
        <f t="shared" si="48"/>
        <v>15.040934000000002</v>
      </c>
      <c r="L363" s="17">
        <f t="shared" si="48"/>
        <v>2541.0478650000005</v>
      </c>
      <c r="M363" s="17">
        <f t="shared" si="48"/>
        <v>2.0930210000000002</v>
      </c>
      <c r="N363" s="19">
        <f t="shared" si="48"/>
        <v>212.53775000000002</v>
      </c>
      <c r="O363" s="16">
        <f t="shared" si="48"/>
        <v>206.03770700000001</v>
      </c>
      <c r="P363" s="17">
        <f t="shared" si="48"/>
        <v>206.03770700000001</v>
      </c>
      <c r="Q363" s="17">
        <f>SUM(Q364:Q366)</f>
        <v>206.03770700000001</v>
      </c>
      <c r="R363" s="19">
        <f t="shared" si="48"/>
        <v>34.028641999999998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2.3777000000000006E-2</v>
      </c>
      <c r="G364" s="23">
        <v>0.37573300000000009</v>
      </c>
      <c r="H364" s="23">
        <v>2.0145570000000004</v>
      </c>
      <c r="I364" s="23">
        <v>61.758361000000001</v>
      </c>
      <c r="J364" s="23">
        <v>0.68942599999999987</v>
      </c>
      <c r="K364" s="23">
        <v>2.6991139999999989</v>
      </c>
      <c r="L364" s="23">
        <v>531.5352989999999</v>
      </c>
      <c r="M364" s="23">
        <v>0.37415399999999999</v>
      </c>
      <c r="N364" s="24">
        <v>38.146010000000011</v>
      </c>
      <c r="O364" s="22">
        <v>36.492227000000007</v>
      </c>
      <c r="P364" s="23">
        <v>36.492227000000007</v>
      </c>
      <c r="Q364" s="23">
        <v>36.492227000000007</v>
      </c>
      <c r="R364" s="24">
        <v>5.7496639999999992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7.2760000000000012E-3</v>
      </c>
      <c r="G365" s="23">
        <v>0.15481800000000004</v>
      </c>
      <c r="H365" s="23">
        <v>0.78425199999999995</v>
      </c>
      <c r="I365" s="23">
        <v>25.695305999999995</v>
      </c>
      <c r="J365" s="23">
        <v>0.21104300000000001</v>
      </c>
      <c r="K365" s="23">
        <v>1.104562</v>
      </c>
      <c r="L365" s="23">
        <v>162.71247500000004</v>
      </c>
      <c r="M365" s="23">
        <v>0.15416700000000003</v>
      </c>
      <c r="N365" s="24">
        <v>15.606277</v>
      </c>
      <c r="O365" s="22">
        <v>15.249288000000002</v>
      </c>
      <c r="P365" s="23">
        <v>15.249288000000002</v>
      </c>
      <c r="Q365" s="23">
        <v>15.249288000000002</v>
      </c>
      <c r="R365" s="24">
        <v>2.3638859999999999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8.2600999999999994E-2</v>
      </c>
      <c r="G366" s="23">
        <v>1.571347</v>
      </c>
      <c r="H366" s="23">
        <v>8.1189279999999986</v>
      </c>
      <c r="I366" s="23">
        <v>259.93786399999999</v>
      </c>
      <c r="J366" s="23">
        <v>2.395384</v>
      </c>
      <c r="K366" s="23">
        <v>11.237258000000002</v>
      </c>
      <c r="L366" s="23">
        <v>1846.8000910000005</v>
      </c>
      <c r="M366" s="23">
        <v>1.5647</v>
      </c>
      <c r="N366" s="24">
        <v>158.78546300000002</v>
      </c>
      <c r="O366" s="22">
        <v>154.29619200000002</v>
      </c>
      <c r="P366" s="23">
        <v>154.29619200000002</v>
      </c>
      <c r="Q366" s="23">
        <v>154.29619200000002</v>
      </c>
      <c r="R366" s="24">
        <v>25.915091999999998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82.320829000000032</v>
      </c>
      <c r="G370" s="17">
        <v>34.518193999999994</v>
      </c>
      <c r="H370" s="17">
        <v>2595.8681560000005</v>
      </c>
      <c r="I370" s="17">
        <v>56674.63107299999</v>
      </c>
      <c r="J370" s="17"/>
      <c r="K370" s="17">
        <v>422.85667700000005</v>
      </c>
      <c r="L370" s="17">
        <v>7058.0289530000009</v>
      </c>
      <c r="M370" s="17">
        <v>63.90644799999999</v>
      </c>
      <c r="N370" s="19">
        <v>25122.345576000007</v>
      </c>
      <c r="O370" s="16">
        <v>3195.3225820000007</v>
      </c>
      <c r="P370" s="17">
        <v>5759.2690899999998</v>
      </c>
      <c r="Q370" s="17">
        <v>7809.6883690000004</v>
      </c>
      <c r="R370" s="19">
        <v>349.07800600000002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1922.4476959999997</v>
      </c>
      <c r="P372" s="17">
        <v>3560.0883050000007</v>
      </c>
      <c r="Q372" s="17">
        <v>7120.1766149999994</v>
      </c>
      <c r="R372" s="19">
        <v>75.473873000000012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86.586192000000025</v>
      </c>
      <c r="G374" s="27">
        <f t="shared" si="49"/>
        <v>270.63929900000005</v>
      </c>
      <c r="H374" s="27">
        <f t="shared" si="49"/>
        <v>3784.471864000001</v>
      </c>
      <c r="I374" s="27">
        <f t="shared" si="49"/>
        <v>96666.199104999978</v>
      </c>
      <c r="J374" s="27">
        <f t="shared" si="49"/>
        <v>167.02376600000002</v>
      </c>
      <c r="K374" s="27">
        <f t="shared" si="49"/>
        <v>2078.839782</v>
      </c>
      <c r="L374" s="27">
        <f t="shared" si="49"/>
        <v>72907.55494799999</v>
      </c>
      <c r="M374" s="27">
        <f t="shared" si="49"/>
        <v>299.90579399999996</v>
      </c>
      <c r="N374" s="28">
        <f t="shared" si="49"/>
        <v>48778.659162000011</v>
      </c>
      <c r="O374" s="26">
        <f t="shared" si="49"/>
        <v>26110.985848</v>
      </c>
      <c r="P374" s="27">
        <f t="shared" si="49"/>
        <v>30312.572964999996</v>
      </c>
      <c r="Q374" s="27">
        <f t="shared" si="49"/>
        <v>35923.080554</v>
      </c>
      <c r="R374" s="28">
        <f t="shared" si="49"/>
        <v>14882.793028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1.368579</v>
      </c>
      <c r="G379" s="17">
        <v>0.45385200000000003</v>
      </c>
      <c r="H379" s="17">
        <v>4.4409540000000005</v>
      </c>
      <c r="I379" s="17">
        <v>74.043495000000007</v>
      </c>
      <c r="J379" s="17">
        <v>1.2572869999999998</v>
      </c>
      <c r="K379" s="17">
        <v>33.918584000000003</v>
      </c>
      <c r="L379" s="17">
        <v>400.557481</v>
      </c>
      <c r="M379" s="17">
        <v>3.4409049999999999</v>
      </c>
      <c r="N379" s="19">
        <v>63.484293000000008</v>
      </c>
      <c r="O379" s="16">
        <v>49.435998999999988</v>
      </c>
      <c r="P379" s="17">
        <v>56.877470000000002</v>
      </c>
      <c r="Q379" s="17">
        <v>59.623726000000012</v>
      </c>
      <c r="R379" s="19">
        <v>12.809161999999999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0.96356500000000012</v>
      </c>
      <c r="H381" s="17">
        <f t="shared" si="51"/>
        <v>4.8177940000000001</v>
      </c>
      <c r="I381" s="17">
        <f t="shared" si="51"/>
        <v>163.80497499999998</v>
      </c>
      <c r="J381" s="17">
        <f t="shared" si="51"/>
        <v>0</v>
      </c>
      <c r="K381" s="17">
        <f t="shared" si="51"/>
        <v>6.7449049999999993</v>
      </c>
      <c r="L381" s="17">
        <f t="shared" si="51"/>
        <v>0</v>
      </c>
      <c r="M381" s="17">
        <f t="shared" si="51"/>
        <v>0.96356500000000012</v>
      </c>
      <c r="N381" s="19">
        <f t="shared" si="51"/>
        <v>96.355859999999979</v>
      </c>
      <c r="O381" s="16">
        <f t="shared" si="51"/>
        <v>132.00752599999998</v>
      </c>
      <c r="P381" s="17">
        <f t="shared" si="51"/>
        <v>138.75244099999995</v>
      </c>
      <c r="Q381" s="17">
        <f>SUM(Q382:Q384)</f>
        <v>146.46090900000002</v>
      </c>
      <c r="R381" s="19">
        <f t="shared" si="51"/>
        <v>85.80489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5.6485000000000014E-2</v>
      </c>
      <c r="H382" s="23">
        <v>0.28240799999999999</v>
      </c>
      <c r="I382" s="23">
        <v>9.6017759999999992</v>
      </c>
      <c r="J382" s="23"/>
      <c r="K382" s="23">
        <v>0.39536600000000011</v>
      </c>
      <c r="L382" s="23"/>
      <c r="M382" s="23">
        <v>5.6485000000000014E-2</v>
      </c>
      <c r="N382" s="24">
        <v>5.6481020000000006</v>
      </c>
      <c r="O382" s="22">
        <v>7.7378979999999995</v>
      </c>
      <c r="P382" s="23">
        <v>8.1332649999999997</v>
      </c>
      <c r="Q382" s="23">
        <v>8.585113999999999</v>
      </c>
      <c r="R382" s="24">
        <v>5.0296310000000011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0.90708000000000011</v>
      </c>
      <c r="H384" s="23">
        <v>4.5353859999999999</v>
      </c>
      <c r="I384" s="23">
        <v>154.20319899999998</v>
      </c>
      <c r="J384" s="23"/>
      <c r="K384" s="23">
        <v>6.3495389999999992</v>
      </c>
      <c r="L384" s="23"/>
      <c r="M384" s="23">
        <v>0.90708000000000011</v>
      </c>
      <c r="N384" s="24">
        <v>90.707757999999984</v>
      </c>
      <c r="O384" s="22">
        <v>124.269628</v>
      </c>
      <c r="P384" s="23">
        <v>130.61917599999995</v>
      </c>
      <c r="Q384" s="23">
        <v>137.87579500000001</v>
      </c>
      <c r="R384" s="24">
        <v>80.775259000000005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4425.3077860000003</v>
      </c>
      <c r="G392" s="17">
        <f t="shared" si="53"/>
        <v>153.976947</v>
      </c>
      <c r="H392" s="17">
        <f t="shared" si="53"/>
        <v>4706.2647489999999</v>
      </c>
      <c r="I392" s="17">
        <f t="shared" si="53"/>
        <v>10311.981415</v>
      </c>
      <c r="J392" s="17">
        <f t="shared" si="53"/>
        <v>207.97083799999999</v>
      </c>
      <c r="K392" s="17">
        <f t="shared" si="53"/>
        <v>205867.69478699999</v>
      </c>
      <c r="L392" s="17">
        <f t="shared" si="53"/>
        <v>1493.7803240000001</v>
      </c>
      <c r="M392" s="17">
        <f t="shared" si="53"/>
        <v>1603.2594810000003</v>
      </c>
      <c r="N392" s="19">
        <f t="shared" si="53"/>
        <v>10858.433746999999</v>
      </c>
      <c r="O392" s="16">
        <f t="shared" si="53"/>
        <v>30279.247518999997</v>
      </c>
      <c r="P392" s="17">
        <f t="shared" si="53"/>
        <v>35624.536181000003</v>
      </c>
      <c r="Q392" s="17">
        <f>SUM(Q393:Q395)</f>
        <v>35624.536181000003</v>
      </c>
      <c r="R392" s="19">
        <f t="shared" si="53"/>
        <v>691.24331299999994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213.16215400000002</v>
      </c>
      <c r="G393" s="23">
        <v>16.090543</v>
      </c>
      <c r="H393" s="23">
        <v>234.21270900000002</v>
      </c>
      <c r="I393" s="23">
        <v>1289.4876029999998</v>
      </c>
      <c r="J393" s="23">
        <v>38.351618999999999</v>
      </c>
      <c r="K393" s="23">
        <v>9049.0540939999992</v>
      </c>
      <c r="L393" s="23">
        <v>189.33703300000002</v>
      </c>
      <c r="M393" s="23">
        <v>163.38540600000002</v>
      </c>
      <c r="N393" s="24">
        <v>1633.2649120000001</v>
      </c>
      <c r="O393" s="22">
        <v>1879.655632</v>
      </c>
      <c r="P393" s="23">
        <v>2210.422536</v>
      </c>
      <c r="Q393" s="23">
        <v>2210.422536</v>
      </c>
      <c r="R393" s="24">
        <v>64.142415999999997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26.147319</v>
      </c>
      <c r="G394" s="23">
        <v>6.5368239999999993</v>
      </c>
      <c r="H394" s="23">
        <v>32.684145999999998</v>
      </c>
      <c r="I394" s="23">
        <v>575.24093999999991</v>
      </c>
      <c r="J394" s="23">
        <v>19.610483999999992</v>
      </c>
      <c r="K394" s="23">
        <v>653.68288499999983</v>
      </c>
      <c r="L394" s="23">
        <v>84.978773999999987</v>
      </c>
      <c r="M394" s="23">
        <v>65.368291000000028</v>
      </c>
      <c r="N394" s="24">
        <v>784.41946300000006</v>
      </c>
      <c r="O394" s="22">
        <v>587.9121130000002</v>
      </c>
      <c r="P394" s="23">
        <v>690.64878999999996</v>
      </c>
      <c r="Q394" s="23">
        <v>690.64878999999996</v>
      </c>
      <c r="R394" s="24">
        <v>31.118734999999994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4185.9983130000001</v>
      </c>
      <c r="G395" s="23">
        <v>131.34958</v>
      </c>
      <c r="H395" s="23">
        <v>4439.367894</v>
      </c>
      <c r="I395" s="23">
        <v>8447.2528720000009</v>
      </c>
      <c r="J395" s="23">
        <v>150.008735</v>
      </c>
      <c r="K395" s="23">
        <v>196164.95780799998</v>
      </c>
      <c r="L395" s="23">
        <v>1219.4645170000001</v>
      </c>
      <c r="M395" s="23">
        <v>1374.5057840000002</v>
      </c>
      <c r="N395" s="24">
        <v>8440.7493719999984</v>
      </c>
      <c r="O395" s="22">
        <v>27811.679773999997</v>
      </c>
      <c r="P395" s="23">
        <v>32723.464855000002</v>
      </c>
      <c r="Q395" s="23">
        <v>32723.464855000002</v>
      </c>
      <c r="R395" s="24">
        <v>595.98216200000002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0.40009531231558221</v>
      </c>
      <c r="G397" s="17">
        <f t="shared" si="54"/>
        <v>0.20919526619494835</v>
      </c>
      <c r="H397" s="17">
        <f t="shared" si="54"/>
        <v>48.394539753559428</v>
      </c>
      <c r="I397" s="17">
        <f t="shared" si="54"/>
        <v>29.389383614010004</v>
      </c>
      <c r="J397" s="17">
        <f t="shared" si="54"/>
        <v>9.238077940317309</v>
      </c>
      <c r="K397" s="17">
        <f t="shared" si="54"/>
        <v>0.4207900617092335</v>
      </c>
      <c r="L397" s="17">
        <f t="shared" si="54"/>
        <v>7865.1957428871974</v>
      </c>
      <c r="M397" s="17">
        <f t="shared" si="54"/>
        <v>0.39906057484589968</v>
      </c>
      <c r="N397" s="19">
        <f t="shared" si="54"/>
        <v>76.287586825375769</v>
      </c>
      <c r="O397" s="16">
        <f t="shared" si="54"/>
        <v>761.3357674174199</v>
      </c>
      <c r="P397" s="17">
        <f t="shared" si="54"/>
        <v>761.3357674174199</v>
      </c>
      <c r="Q397" s="17">
        <f>SUM(Q398:Q401)</f>
        <v>761.3357674174199</v>
      </c>
      <c r="R397" s="19">
        <f t="shared" si="54"/>
        <v>365.1656141588096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2.3653515096813023E-2</v>
      </c>
      <c r="G398" s="23">
        <v>1.237794167199849E-2</v>
      </c>
      <c r="H398" s="23">
        <v>2.8538554566900807</v>
      </c>
      <c r="I398" s="23">
        <v>1.7332720280211402</v>
      </c>
      <c r="J398" s="23">
        <v>0.54657902687403859</v>
      </c>
      <c r="K398" s="23">
        <v>2.5354469685230779E-2</v>
      </c>
      <c r="L398" s="23">
        <v>646.43293871447383</v>
      </c>
      <c r="M398" s="23">
        <v>2.356846736739214E-2</v>
      </c>
      <c r="N398" s="24">
        <v>4.5042760288663537</v>
      </c>
      <c r="O398" s="22">
        <v>22.271206588364365</v>
      </c>
      <c r="P398" s="23">
        <v>22.271206588364365</v>
      </c>
      <c r="Q398" s="23">
        <v>22.271206588364365</v>
      </c>
      <c r="R398" s="24">
        <v>10.670760543572028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2.7259269199115952E-2</v>
      </c>
      <c r="G399" s="23">
        <v>1.4227899624018032E-2</v>
      </c>
      <c r="H399" s="23">
        <v>3.3145769713968338</v>
      </c>
      <c r="I399" s="23">
        <v>2.0125097937838321</v>
      </c>
      <c r="J399" s="23">
        <v>0.62838150526572667</v>
      </c>
      <c r="K399" s="23">
        <v>2.7520191125162619E-2</v>
      </c>
      <c r="L399" s="23">
        <v>99.231992290462273</v>
      </c>
      <c r="M399" s="23">
        <v>2.7246223102813619E-2</v>
      </c>
      <c r="N399" s="24">
        <v>5.2116346032980037</v>
      </c>
      <c r="O399" s="22">
        <v>38.168974011288256</v>
      </c>
      <c r="P399" s="23">
        <v>38.168974011288256</v>
      </c>
      <c r="Q399" s="23">
        <v>38.168974011288256</v>
      </c>
      <c r="R399" s="24">
        <v>18.318375424243374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8.0537509210047445E-2</v>
      </c>
      <c r="G400" s="23">
        <v>4.2355068224143581E-2</v>
      </c>
      <c r="H400" s="23">
        <v>9.5713615387447728</v>
      </c>
      <c r="I400" s="23">
        <v>5.8163924009592005</v>
      </c>
      <c r="J400" s="23">
        <v>1.8696533187483775</v>
      </c>
      <c r="K400" s="23">
        <v>9.597042647951394E-2</v>
      </c>
      <c r="L400" s="23">
        <v>5864.7432301121244</v>
      </c>
      <c r="M400" s="23">
        <v>7.9765863346574109E-2</v>
      </c>
      <c r="N400" s="24">
        <v>15.218961183918408</v>
      </c>
      <c r="O400" s="22">
        <v>115.67701233052908</v>
      </c>
      <c r="P400" s="23">
        <v>115.67701233052908</v>
      </c>
      <c r="Q400" s="23">
        <v>115.67701233052908</v>
      </c>
      <c r="R400" s="24">
        <v>55.314759646182203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0.26864501880960578</v>
      </c>
      <c r="G401" s="23">
        <v>0.14023435667478826</v>
      </c>
      <c r="H401" s="23">
        <v>32.654745786727737</v>
      </c>
      <c r="I401" s="23">
        <v>19.82720939124583</v>
      </c>
      <c r="J401" s="23">
        <v>6.1934640894291668</v>
      </c>
      <c r="K401" s="23">
        <v>0.27194497441932614</v>
      </c>
      <c r="L401" s="23">
        <v>1254.7875817701367</v>
      </c>
      <c r="M401" s="23">
        <v>0.26848002102911983</v>
      </c>
      <c r="N401" s="24">
        <v>51.352715009293007</v>
      </c>
      <c r="O401" s="22">
        <v>585.21857448723824</v>
      </c>
      <c r="P401" s="23">
        <v>585.21857448723824</v>
      </c>
      <c r="Q401" s="23">
        <v>585.21857448723824</v>
      </c>
      <c r="R401" s="24">
        <v>280.86171854481199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20.175031000000004</v>
      </c>
      <c r="H403" s="17">
        <v>100.87514900000001</v>
      </c>
      <c r="I403" s="17">
        <v>3429.7551020000005</v>
      </c>
      <c r="J403" s="17"/>
      <c r="K403" s="17">
        <v>141.22520899999998</v>
      </c>
      <c r="L403" s="17"/>
      <c r="M403" s="17">
        <v>20.175031000000004</v>
      </c>
      <c r="N403" s="19">
        <v>2017.5030049999998</v>
      </c>
      <c r="O403" s="16">
        <v>5315.8210370000006</v>
      </c>
      <c r="P403" s="17">
        <v>5315.8210370000006</v>
      </c>
      <c r="Q403" s="17">
        <v>5315.8210370000006</v>
      </c>
      <c r="R403" s="19">
        <v>2962.5144350000019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0.22689900000000005</v>
      </c>
      <c r="H405" s="17">
        <v>1.1344949999999998</v>
      </c>
      <c r="I405" s="17">
        <v>38.573002000000002</v>
      </c>
      <c r="J405" s="17"/>
      <c r="K405" s="17">
        <v>1.5882969999999998</v>
      </c>
      <c r="L405" s="17"/>
      <c r="M405" s="17">
        <v>0.22689900000000005</v>
      </c>
      <c r="N405" s="19">
        <v>22.689998999999993</v>
      </c>
      <c r="O405" s="16">
        <v>51.000563999999997</v>
      </c>
      <c r="P405" s="17">
        <v>51.000563999999997</v>
      </c>
      <c r="Q405" s="17">
        <v>51.000563999999997</v>
      </c>
      <c r="R405" s="19">
        <v>19.434825999999997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11.340007999999997</v>
      </c>
      <c r="H407" s="17">
        <v>56.700077999999991</v>
      </c>
      <c r="I407" s="17">
        <v>1927.8030329999999</v>
      </c>
      <c r="J407" s="17"/>
      <c r="K407" s="17">
        <v>79.380124999999992</v>
      </c>
      <c r="L407" s="17"/>
      <c r="M407" s="17">
        <v>11.340007999999997</v>
      </c>
      <c r="N407" s="19">
        <v>1134.0017990000003</v>
      </c>
      <c r="O407" s="16">
        <v>3397.1924090000007</v>
      </c>
      <c r="P407" s="17">
        <v>3397.1924090000007</v>
      </c>
      <c r="Q407" s="17">
        <v>3397.1924090000007</v>
      </c>
      <c r="R407" s="19">
        <v>1941.7484199999997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4427.0764603123162</v>
      </c>
      <c r="G413" s="27">
        <f t="shared" si="55"/>
        <v>187.34549726619494</v>
      </c>
      <c r="H413" s="27">
        <f t="shared" si="55"/>
        <v>4922.6277587535587</v>
      </c>
      <c r="I413" s="27">
        <f t="shared" si="55"/>
        <v>15975.35040561401</v>
      </c>
      <c r="J413" s="27">
        <f t="shared" si="55"/>
        <v>218.46620294031729</v>
      </c>
      <c r="K413" s="27">
        <f t="shared" si="55"/>
        <v>206130.97269706169</v>
      </c>
      <c r="L413" s="27">
        <f t="shared" si="55"/>
        <v>9759.5335478871966</v>
      </c>
      <c r="M413" s="27">
        <f t="shared" si="55"/>
        <v>1639.8049495748462</v>
      </c>
      <c r="N413" s="28">
        <f t="shared" si="55"/>
        <v>14268.756289825375</v>
      </c>
      <c r="O413" s="26">
        <f t="shared" si="55"/>
        <v>39986.040821417417</v>
      </c>
      <c r="P413" s="27">
        <f t="shared" si="55"/>
        <v>45345.515869417417</v>
      </c>
      <c r="Q413" s="27">
        <f t="shared" si="55"/>
        <v>45355.97059341742</v>
      </c>
      <c r="R413" s="28">
        <f t="shared" si="55"/>
        <v>6078.7206601588114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564.6187076898118</v>
      </c>
      <c r="G418" s="17">
        <f t="shared" ref="G418:R418" si="57">SUM(G419:G427)</f>
        <v>1184.4945608518526</v>
      </c>
      <c r="H418" s="17">
        <f t="shared" si="57"/>
        <v>1160.4946417176316</v>
      </c>
      <c r="I418" s="17">
        <f t="shared" si="57"/>
        <v>2987.6828525917631</v>
      </c>
      <c r="J418" s="17">
        <f t="shared" si="57"/>
        <v>308.09888054140777</v>
      </c>
      <c r="K418" s="17">
        <f t="shared" si="57"/>
        <v>672.71629566577917</v>
      </c>
      <c r="L418" s="17">
        <f t="shared" si="57"/>
        <v>3724.0364069111151</v>
      </c>
      <c r="M418" s="17">
        <f t="shared" si="57"/>
        <v>28.071424922991998</v>
      </c>
      <c r="N418" s="19">
        <f t="shared" si="57"/>
        <v>4587.1586031111146</v>
      </c>
      <c r="O418" s="16">
        <f t="shared" si="57"/>
        <v>1947.8561535991819</v>
      </c>
      <c r="P418" s="17">
        <f t="shared" si="57"/>
        <v>1956.471164599182</v>
      </c>
      <c r="Q418" s="17">
        <f t="shared" si="57"/>
        <v>2093.7327475991819</v>
      </c>
      <c r="R418" s="19">
        <f t="shared" si="57"/>
        <v>1.9222834800764017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220.02855287120005</v>
      </c>
      <c r="G419" s="23">
        <v>66.992296754314992</v>
      </c>
      <c r="H419" s="23">
        <v>175.70555322111758</v>
      </c>
      <c r="I419" s="23">
        <v>178.39465204211172</v>
      </c>
      <c r="J419" s="23">
        <v>127.91895452599999</v>
      </c>
      <c r="K419" s="23">
        <v>116.73510526680259</v>
      </c>
      <c r="L419" s="23">
        <v>268.30346032589</v>
      </c>
      <c r="M419" s="23">
        <v>17.729212553311999</v>
      </c>
      <c r="N419" s="24">
        <v>36.685612525890001</v>
      </c>
      <c r="O419" s="22">
        <v>33.099439361400002</v>
      </c>
      <c r="P419" s="23">
        <v>33.183391361399998</v>
      </c>
      <c r="Q419" s="23">
        <v>33.298825361400006</v>
      </c>
      <c r="R419" s="24">
        <v>1.1645985740350002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3.3984468186117045</v>
      </c>
      <c r="G420" s="23">
        <v>3.0300050975374999</v>
      </c>
      <c r="H420" s="23">
        <v>3.1180154965139999</v>
      </c>
      <c r="I420" s="23">
        <v>3.1770015496514001</v>
      </c>
      <c r="J420" s="23">
        <v>4.1870390154078034</v>
      </c>
      <c r="K420" s="23">
        <v>3.1910103989765002</v>
      </c>
      <c r="L420" s="23">
        <v>3.0010305852250001</v>
      </c>
      <c r="M420" s="23">
        <v>2.2836967999999999E-4</v>
      </c>
      <c r="N420" s="24">
        <v>3.0585225000000002E-5</v>
      </c>
      <c r="O420" s="22">
        <v>4.71472377819315E-2</v>
      </c>
      <c r="P420" s="23">
        <v>4.71472377819315E-2</v>
      </c>
      <c r="Q420" s="23">
        <v>4.71472377819315E-2</v>
      </c>
      <c r="R420" s="24">
        <v>1.4686810414015E-3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17.280573</v>
      </c>
      <c r="P421" s="23">
        <v>17.280573</v>
      </c>
      <c r="Q421" s="23">
        <v>17.280573</v>
      </c>
      <c r="R421" s="24">
        <v>0.43201432499999998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324.048832</v>
      </c>
      <c r="G423" s="23">
        <v>1103.1449600000001</v>
      </c>
      <c r="H423" s="23">
        <v>965.2518399999999</v>
      </c>
      <c r="I423" s="23">
        <v>2757.8624</v>
      </c>
      <c r="J423" s="23">
        <v>158.577088</v>
      </c>
      <c r="K423" s="23">
        <v>551.57248000000004</v>
      </c>
      <c r="L423" s="23">
        <v>3447.328</v>
      </c>
      <c r="M423" s="23">
        <v>10.341984</v>
      </c>
      <c r="N423" s="24">
        <v>4550.4729600000001</v>
      </c>
      <c r="O423" s="22">
        <v>3.1280549999999998</v>
      </c>
      <c r="P423" s="23">
        <v>11.659113999999999</v>
      </c>
      <c r="Q423" s="23">
        <v>147.87169299999999</v>
      </c>
      <c r="R423" s="24">
        <v>0.10948190000000001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>
        <v>4.0589999999999992E-3</v>
      </c>
      <c r="G425" s="23">
        <v>0.48707999999999996</v>
      </c>
      <c r="H425" s="23">
        <v>6.4943999999999988E-2</v>
      </c>
      <c r="I425" s="23">
        <v>9.9851399999999995</v>
      </c>
      <c r="J425" s="23">
        <v>6.5755800000000013</v>
      </c>
      <c r="K425" s="23">
        <v>1.2177000000000002</v>
      </c>
      <c r="L425" s="23"/>
      <c r="M425" s="23"/>
      <c r="N425" s="24"/>
      <c r="O425" s="22"/>
      <c r="P425" s="23"/>
      <c r="Q425" s="23">
        <v>0.93357000000000001</v>
      </c>
      <c r="R425" s="24">
        <v>0.21472000000000002</v>
      </c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17.138816999999996</v>
      </c>
      <c r="G427" s="23">
        <v>10.840219000000001</v>
      </c>
      <c r="H427" s="23">
        <v>16.354288999999994</v>
      </c>
      <c r="I427" s="23">
        <v>38.26365899999999</v>
      </c>
      <c r="J427" s="23">
        <v>10.840219000000001</v>
      </c>
      <c r="K427" s="23"/>
      <c r="L427" s="23">
        <v>5.4039160000000015</v>
      </c>
      <c r="M427" s="23"/>
      <c r="N427" s="24"/>
      <c r="O427" s="22">
        <v>1894.300939</v>
      </c>
      <c r="P427" s="23">
        <v>1894.300939</v>
      </c>
      <c r="Q427" s="23">
        <v>1894.300939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6.1995489999999975</v>
      </c>
      <c r="P429" s="17">
        <f t="shared" si="58"/>
        <v>9.5585549999999966</v>
      </c>
      <c r="Q429" s="17">
        <f>SUM(Q430:Q432)</f>
        <v>13.965014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6.1758489999999977</v>
      </c>
      <c r="P430" s="35">
        <v>9.4012669999999972</v>
      </c>
      <c r="Q430" s="35">
        <v>13.632479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>
        <v>2.3700000000000002E-2</v>
      </c>
      <c r="P431" s="23">
        <v>0.15728800000000004</v>
      </c>
      <c r="Q431" s="23">
        <v>0.33253499999999997</v>
      </c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324.94788500000004</v>
      </c>
      <c r="G434" s="17">
        <v>568.65879999999993</v>
      </c>
      <c r="H434" s="17">
        <v>81.236971000000011</v>
      </c>
      <c r="I434" s="17">
        <v>1137.317599</v>
      </c>
      <c r="J434" s="17"/>
      <c r="K434" s="17"/>
      <c r="L434" s="17">
        <v>5442.877069000001</v>
      </c>
      <c r="M434" s="17">
        <v>243.71091300000001</v>
      </c>
      <c r="N434" s="19">
        <v>146632.73301499998</v>
      </c>
      <c r="O434" s="16">
        <v>37450.243726000008</v>
      </c>
      <c r="P434" s="17">
        <v>39724.878915999994</v>
      </c>
      <c r="Q434" s="17">
        <v>40456.011659999989</v>
      </c>
      <c r="R434" s="19">
        <v>20934.767481000006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0.81507499999999999</v>
      </c>
      <c r="G436" s="17">
        <f t="shared" si="59"/>
        <v>0.30123399999999995</v>
      </c>
      <c r="H436" s="17">
        <f t="shared" si="59"/>
        <v>0.81208099999999994</v>
      </c>
      <c r="I436" s="17">
        <f t="shared" si="59"/>
        <v>0.74440499999999965</v>
      </c>
      <c r="J436" s="17">
        <f t="shared" si="59"/>
        <v>89.233105000000023</v>
      </c>
      <c r="K436" s="17">
        <f t="shared" si="59"/>
        <v>1.0378590000000001</v>
      </c>
      <c r="L436" s="17">
        <f t="shared" si="59"/>
        <v>1.7984350000000002</v>
      </c>
      <c r="M436" s="17">
        <f t="shared" si="59"/>
        <v>1.1845840000000001</v>
      </c>
      <c r="N436" s="19">
        <f t="shared" si="59"/>
        <v>9.589264</v>
      </c>
      <c r="O436" s="16">
        <f t="shared" si="59"/>
        <v>2.0781099999999997</v>
      </c>
      <c r="P436" s="17">
        <f t="shared" si="59"/>
        <v>2.0781099999999997</v>
      </c>
      <c r="Q436" s="17">
        <f>SUM(Q437:Q438)</f>
        <v>2.3092820000000009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0.81507499999999999</v>
      </c>
      <c r="G437" s="23">
        <v>0.30123399999999995</v>
      </c>
      <c r="H437" s="23">
        <v>0.81208099999999994</v>
      </c>
      <c r="I437" s="23">
        <v>0.74440499999999965</v>
      </c>
      <c r="J437" s="23">
        <v>89.233105000000023</v>
      </c>
      <c r="K437" s="23">
        <v>1.0378590000000001</v>
      </c>
      <c r="L437" s="23">
        <v>1.7984350000000002</v>
      </c>
      <c r="M437" s="23">
        <v>1.1845840000000001</v>
      </c>
      <c r="N437" s="24">
        <v>9.589264</v>
      </c>
      <c r="O437" s="22">
        <v>2.0781099999999997</v>
      </c>
      <c r="P437" s="23">
        <v>2.0781099999999997</v>
      </c>
      <c r="Q437" s="23">
        <v>2.3092820000000009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5.4241579999999985</v>
      </c>
      <c r="P440" s="17">
        <f t="shared" si="60"/>
        <v>5.4241579999999985</v>
      </c>
      <c r="Q440" s="17">
        <f>SUM(Q441:Q447)</f>
        <v>5.4241579999999985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1.1351829999999998</v>
      </c>
      <c r="P441" s="23">
        <v>1.1351829999999998</v>
      </c>
      <c r="Q441" s="23">
        <v>1.1351829999999998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4.2745069999999989</v>
      </c>
      <c r="P442" s="23">
        <v>4.2745069999999989</v>
      </c>
      <c r="Q442" s="23">
        <v>4.2745069999999989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1.4468E-2</v>
      </c>
      <c r="P445" s="23">
        <v>1.4468E-2</v>
      </c>
      <c r="Q445" s="23">
        <v>1.4468E-2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890.38166768981182</v>
      </c>
      <c r="G449" s="27">
        <f t="shared" si="61"/>
        <v>1753.4545948518526</v>
      </c>
      <c r="H449" s="27">
        <f t="shared" si="61"/>
        <v>1242.5436937176316</v>
      </c>
      <c r="I449" s="27">
        <f t="shared" si="61"/>
        <v>4125.744856591763</v>
      </c>
      <c r="J449" s="27">
        <f t="shared" si="61"/>
        <v>397.33198554140779</v>
      </c>
      <c r="K449" s="27">
        <f t="shared" si="61"/>
        <v>673.7541546657792</v>
      </c>
      <c r="L449" s="27">
        <f t="shared" si="61"/>
        <v>9168.7119109111154</v>
      </c>
      <c r="M449" s="27">
        <f t="shared" si="61"/>
        <v>272.96692192299201</v>
      </c>
      <c r="N449" s="28">
        <f t="shared" si="61"/>
        <v>151229.48088211109</v>
      </c>
      <c r="O449" s="26">
        <f t="shared" si="61"/>
        <v>39411.801696599185</v>
      </c>
      <c r="P449" s="27">
        <f t="shared" si="61"/>
        <v>41698.410903599179</v>
      </c>
      <c r="Q449" s="27">
        <f t="shared" si="61"/>
        <v>42571.442861599178</v>
      </c>
      <c r="R449" s="28">
        <f t="shared" si="61"/>
        <v>20936.689764480081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2089.7851710000004</v>
      </c>
      <c r="P454" s="17">
        <f t="shared" si="63"/>
        <v>47414.589650000009</v>
      </c>
      <c r="Q454" s="17">
        <f>SUM(Q455:Q460)</f>
        <v>47414.589650000009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297.97464000000008</v>
      </c>
      <c r="P455" s="23">
        <v>7747.3406400000003</v>
      </c>
      <c r="Q455" s="23">
        <v>7747.3406400000003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1443.8281430000002</v>
      </c>
      <c r="P456" s="23">
        <v>30958.084717000005</v>
      </c>
      <c r="Q456" s="23">
        <v>30958.084717000005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6.8080799999999995</v>
      </c>
      <c r="P457" s="23">
        <v>177.01008000000002</v>
      </c>
      <c r="Q457" s="23">
        <v>177.01008000000002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24.662999999999997</v>
      </c>
      <c r="P458" s="23">
        <v>641.23799999999994</v>
      </c>
      <c r="Q458" s="23">
        <v>641.23799999999994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124.80772799999998</v>
      </c>
      <c r="P459" s="23">
        <v>2906.6231579999994</v>
      </c>
      <c r="Q459" s="23">
        <v>2906.6231579999994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191.70358000000002</v>
      </c>
      <c r="P460" s="23">
        <v>4984.2930550000001</v>
      </c>
      <c r="Q460" s="23">
        <v>4984.2930550000001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9.9371589999999994</v>
      </c>
      <c r="G470" s="17">
        <f t="shared" si="65"/>
        <v>754.27091699999994</v>
      </c>
      <c r="H470" s="17">
        <f t="shared" si="65"/>
        <v>114.215023</v>
      </c>
      <c r="I470" s="17">
        <f t="shared" si="65"/>
        <v>75.356542000000019</v>
      </c>
      <c r="J470" s="17">
        <f t="shared" si="65"/>
        <v>137.79247800000002</v>
      </c>
      <c r="K470" s="17">
        <f t="shared" si="65"/>
        <v>49.778917</v>
      </c>
      <c r="L470" s="17">
        <f t="shared" si="65"/>
        <v>88.985289000000023</v>
      </c>
      <c r="M470" s="17">
        <f t="shared" si="65"/>
        <v>30.335097999999995</v>
      </c>
      <c r="N470" s="19">
        <f t="shared" si="65"/>
        <v>705.91622699999994</v>
      </c>
      <c r="O470" s="16">
        <f t="shared" si="65"/>
        <v>7071.2923029999993</v>
      </c>
      <c r="P470" s="17">
        <f t="shared" si="65"/>
        <v>7415.4050749999969</v>
      </c>
      <c r="Q470" s="17">
        <f>SUM(Q471:Q475)</f>
        <v>7534.1124209999998</v>
      </c>
      <c r="R470" s="19">
        <f t="shared" si="65"/>
        <v>811.50016599999992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>
        <v>7.2251359999999991</v>
      </c>
      <c r="G471" s="23">
        <v>381.36805599999991</v>
      </c>
      <c r="H471" s="23">
        <v>80.314762000000002</v>
      </c>
      <c r="I471" s="23">
        <v>44.422553000000008</v>
      </c>
      <c r="J471" s="23">
        <v>78.467023000000012</v>
      </c>
      <c r="K471" s="23">
        <v>27.743746999999995</v>
      </c>
      <c r="L471" s="23">
        <v>42.372428000000014</v>
      </c>
      <c r="M471" s="23">
        <v>21.860032999999994</v>
      </c>
      <c r="N471" s="24">
        <v>468.61440499999992</v>
      </c>
      <c r="O471" s="22">
        <v>4783.0247359999994</v>
      </c>
      <c r="P471" s="23">
        <v>5000.0115359999972</v>
      </c>
      <c r="Q471" s="23">
        <v>5076.3435549999995</v>
      </c>
      <c r="R471" s="24">
        <v>599.62353899999994</v>
      </c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2.7120229999999999</v>
      </c>
      <c r="G475" s="23">
        <v>372.90286100000003</v>
      </c>
      <c r="H475" s="23">
        <v>33.900261000000008</v>
      </c>
      <c r="I475" s="23">
        <v>30.933989000000004</v>
      </c>
      <c r="J475" s="23">
        <v>59.325455000000005</v>
      </c>
      <c r="K475" s="23">
        <v>22.035170000000004</v>
      </c>
      <c r="L475" s="23">
        <v>46.612861000000002</v>
      </c>
      <c r="M475" s="23">
        <v>8.4750650000000007</v>
      </c>
      <c r="N475" s="24">
        <v>237.30182200000002</v>
      </c>
      <c r="O475" s="22">
        <v>2288.2675669999999</v>
      </c>
      <c r="P475" s="23">
        <v>2415.3935389999997</v>
      </c>
      <c r="Q475" s="23">
        <v>2457.7688659999999</v>
      </c>
      <c r="R475" s="24">
        <v>211.87662700000001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1970.7284300000006</v>
      </c>
      <c r="P520" s="17">
        <f t="shared" si="70"/>
        <v>11045.275104</v>
      </c>
      <c r="Q520" s="17">
        <f>SUM(Q521:Q524)</f>
        <v>40384.533817999996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1970.7284300000006</v>
      </c>
      <c r="P524" s="23">
        <v>11045.275104</v>
      </c>
      <c r="Q524" s="23">
        <v>40384.533817999996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9.9371589999999994</v>
      </c>
      <c r="G526" s="27">
        <f t="shared" si="71"/>
        <v>754.27091699999994</v>
      </c>
      <c r="H526" s="27">
        <f t="shared" si="71"/>
        <v>114.215023</v>
      </c>
      <c r="I526" s="27">
        <f t="shared" si="71"/>
        <v>75.356542000000019</v>
      </c>
      <c r="J526" s="27">
        <f t="shared" si="71"/>
        <v>137.79247800000002</v>
      </c>
      <c r="K526" s="27">
        <f t="shared" si="71"/>
        <v>49.778917</v>
      </c>
      <c r="L526" s="27">
        <f t="shared" si="71"/>
        <v>88.985289000000023</v>
      </c>
      <c r="M526" s="27">
        <f t="shared" si="71"/>
        <v>30.335097999999995</v>
      </c>
      <c r="N526" s="28">
        <f t="shared" si="71"/>
        <v>705.91622699999994</v>
      </c>
      <c r="O526" s="26">
        <f t="shared" si="71"/>
        <v>11131.805904000001</v>
      </c>
      <c r="P526" s="27">
        <f t="shared" si="71"/>
        <v>65875.269828999997</v>
      </c>
      <c r="Q526" s="27">
        <f t="shared" si="71"/>
        <v>95333.235889000003</v>
      </c>
      <c r="R526" s="28">
        <f t="shared" si="71"/>
        <v>811.50016599999992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21138.965787999998</v>
      </c>
      <c r="P557" s="17">
        <f t="shared" si="75"/>
        <v>25836.513739999999</v>
      </c>
      <c r="Q557" s="17">
        <f>SUM(Q558:Q559)</f>
        <v>39929.157601999999</v>
      </c>
      <c r="R557" s="19">
        <f t="shared" si="75"/>
        <v>1902.5069249999997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16820.899188999996</v>
      </c>
      <c r="P558" s="23">
        <v>20558.876788999994</v>
      </c>
      <c r="Q558" s="23">
        <v>31772.809591999998</v>
      </c>
      <c r="R558" s="24">
        <v>1513.8809259999998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4318.0665990000007</v>
      </c>
      <c r="P559" s="23">
        <v>5277.6369510000031</v>
      </c>
      <c r="Q559" s="23">
        <v>8156.3480100000015</v>
      </c>
      <c r="R559" s="24">
        <v>388.62599899999998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21138.965787999998</v>
      </c>
      <c r="P653" s="27">
        <f t="shared" si="87"/>
        <v>25836.513739999999</v>
      </c>
      <c r="Q653" s="27">
        <f t="shared" si="87"/>
        <v>39929.157601999999</v>
      </c>
      <c r="R653" s="28">
        <f t="shared" si="87"/>
        <v>1902.5069249999997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2002&amp;CTOTAL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4.6039345784109615</v>
      </c>
      <c r="H4" s="188">
        <f t="shared" si="1"/>
        <v>2.7493866025302434</v>
      </c>
      <c r="I4" s="188">
        <f t="shared" si="1"/>
        <v>32.440980330451239</v>
      </c>
      <c r="J4" s="188">
        <f t="shared" si="1"/>
        <v>23.970896612456571</v>
      </c>
      <c r="K4" s="188">
        <f t="shared" si="1"/>
        <v>3.6331322947523166</v>
      </c>
      <c r="L4" s="188">
        <f t="shared" si="0"/>
        <v>62.794394171121155</v>
      </c>
      <c r="M4" s="189">
        <f t="shared" si="0"/>
        <v>2.5214142928359998E-3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4.3149275646916143</v>
      </c>
      <c r="H5" s="113">
        <v>0.60123134000531364</v>
      </c>
      <c r="I5" s="113">
        <v>28.175406451790082</v>
      </c>
      <c r="J5" s="113">
        <v>22.204394627362831</v>
      </c>
      <c r="K5" s="113">
        <v>1.7320207197959447</v>
      </c>
      <c r="L5" s="113">
        <v>52.713051706672807</v>
      </c>
      <c r="M5" s="24">
        <v>2.4638339761936996E-3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0.22164246423294903</v>
      </c>
      <c r="H6" s="113">
        <v>0.35250318962489657</v>
      </c>
      <c r="I6" s="113">
        <v>0.76268171866745627</v>
      </c>
      <c r="J6" s="113">
        <v>0.63690335507821239</v>
      </c>
      <c r="K6" s="113">
        <v>0.34569870306098094</v>
      </c>
      <c r="L6" s="113">
        <v>2.0977868524516681</v>
      </c>
      <c r="M6" s="24">
        <v>4.8398549398100005E-5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1.0441374389999999E-2</v>
      </c>
      <c r="H7" s="113">
        <v>1.5980057096799998</v>
      </c>
      <c r="I7" s="113">
        <v>2.5903611217600004</v>
      </c>
      <c r="J7" s="113">
        <v>0.84127228296000001</v>
      </c>
      <c r="K7" s="113">
        <v>0.68988247512000012</v>
      </c>
      <c r="L7" s="113">
        <v>5.7195215895199993</v>
      </c>
      <c r="M7" s="24">
        <v>9.0000000000000002E-6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5.7988962906934498E-3</v>
      </c>
      <c r="H8" s="113">
        <v>2.3903175198421996E-2</v>
      </c>
      <c r="I8" s="113">
        <v>6.7442245688487099E-2</v>
      </c>
      <c r="J8" s="113">
        <v>4.7379193468934905E-2</v>
      </c>
      <c r="K8" s="113">
        <v>0.44220156905005303</v>
      </c>
      <c r="L8" s="113">
        <v>0.58092614688925637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5.1124278805704214E-2</v>
      </c>
      <c r="H9" s="113">
        <v>0.17374318802161148</v>
      </c>
      <c r="I9" s="113">
        <v>0.84508879254521885</v>
      </c>
      <c r="J9" s="113">
        <v>0.24094715358659641</v>
      </c>
      <c r="K9" s="113">
        <v>0.42332882772533781</v>
      </c>
      <c r="L9" s="113">
        <v>1.6831078755874245</v>
      </c>
      <c r="M9" s="24">
        <v>1.8176724419999999E-7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4.9200000000000003E-4</v>
      </c>
      <c r="G11" s="17">
        <f t="shared" ref="G11:K11" si="3">SUM(G12:G16)</f>
        <v>1.0498648338000001E-2</v>
      </c>
      <c r="H11" s="111">
        <f t="shared" si="3"/>
        <v>0.98480762354016005</v>
      </c>
      <c r="I11" s="111">
        <f t="shared" si="3"/>
        <v>1.5763983480302399</v>
      </c>
      <c r="J11" s="111">
        <f t="shared" si="3"/>
        <v>0.49251189459024003</v>
      </c>
      <c r="K11" s="111">
        <f t="shared" si="3"/>
        <v>0.39403687683024002</v>
      </c>
      <c r="L11" s="111">
        <f t="shared" si="2"/>
        <v>3.4477547429908801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4.9200000000000003E-4</v>
      </c>
      <c r="G14" s="23">
        <v>1.0498648338000001E-2</v>
      </c>
      <c r="H14" s="113">
        <v>0.98480762354016005</v>
      </c>
      <c r="I14" s="113">
        <v>1.5763983480302399</v>
      </c>
      <c r="J14" s="113">
        <v>0.49251189459024003</v>
      </c>
      <c r="K14" s="113">
        <v>0.39403687683024002</v>
      </c>
      <c r="L14" s="113">
        <v>3.4477547429908801</v>
      </c>
      <c r="M14" s="24">
        <v>0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0.20521354812183842</v>
      </c>
      <c r="H18" s="111">
        <f t="shared" si="5"/>
        <v>5.3588960341205104E-2</v>
      </c>
      <c r="I18" s="111">
        <f t="shared" si="5"/>
        <v>0.41576997979941455</v>
      </c>
      <c r="J18" s="111">
        <f t="shared" si="5"/>
        <v>7.1499917198825411E-2</v>
      </c>
      <c r="K18" s="111">
        <f t="shared" si="5"/>
        <v>0.31856736363565702</v>
      </c>
      <c r="L18" s="111">
        <f t="shared" si="4"/>
        <v>0.85942610495502891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8.8586274144104703E-3</v>
      </c>
      <c r="H19" s="113">
        <v>6.9293427120000001E-5</v>
      </c>
      <c r="I19" s="113">
        <v>1.3228844641704001E-2</v>
      </c>
      <c r="J19" s="113">
        <v>6.5354642841600004E-5</v>
      </c>
      <c r="K19" s="113">
        <v>6.5354642841600004E-5</v>
      </c>
      <c r="L19" s="113">
        <v>1.34288473545072E-2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5.5233427457568672E-2</v>
      </c>
      <c r="H20" s="113">
        <v>6.1209462409670002E-3</v>
      </c>
      <c r="I20" s="113">
        <v>9.1802374142963203E-2</v>
      </c>
      <c r="J20" s="113">
        <v>6.7921146915925004E-3</v>
      </c>
      <c r="K20" s="113">
        <v>6.7921146915925004E-3</v>
      </c>
      <c r="L20" s="113">
        <v>0.11150745980611321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7.1005286515635549E-3</v>
      </c>
      <c r="H21" s="113">
        <v>1.1802916084133999E-3</v>
      </c>
      <c r="I21" s="113">
        <v>1.25200351169165E-2</v>
      </c>
      <c r="J21" s="113">
        <v>1.1132403382031E-3</v>
      </c>
      <c r="K21" s="113">
        <v>1.1132403382031E-3</v>
      </c>
      <c r="L21" s="113">
        <v>1.59268095666973E-2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1.9083859201285799E-2</v>
      </c>
      <c r="I22" s="113">
        <v>5.3843630893473104E-2</v>
      </c>
      <c r="J22" s="113">
        <v>3.7826869490335001E-2</v>
      </c>
      <c r="K22" s="113">
        <v>0.28489431592716663</v>
      </c>
      <c r="L22" s="113">
        <v>0.39564871312997713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0.13402096459829574</v>
      </c>
      <c r="H24" s="113">
        <v>2.7134569863418903E-2</v>
      </c>
      <c r="I24" s="113">
        <v>0.2443750950043577</v>
      </c>
      <c r="J24" s="113">
        <v>2.5702338035853204E-2</v>
      </c>
      <c r="K24" s="113">
        <v>2.5702338035853204E-2</v>
      </c>
      <c r="L24" s="113">
        <v>0.32291427509773407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53.138549632</v>
      </c>
      <c r="I26" s="111">
        <f t="shared" si="7"/>
        <v>0.64935091199999995</v>
      </c>
      <c r="J26" s="111">
        <f t="shared" si="7"/>
        <v>0.1948052736</v>
      </c>
      <c r="K26" s="111">
        <f t="shared" si="7"/>
        <v>0.12987018240000001</v>
      </c>
      <c r="L26" s="111">
        <f t="shared" si="6"/>
        <v>54.112576000000004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53.138549632</v>
      </c>
      <c r="I32" s="113">
        <v>0.64935091199999995</v>
      </c>
      <c r="J32" s="113">
        <v>0.1948052736</v>
      </c>
      <c r="K32" s="113">
        <v>0.12987018240000001</v>
      </c>
      <c r="L32" s="113">
        <v>54.112576000000004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4.9999999999999996E-5</v>
      </c>
      <c r="G35" s="17">
        <f t="shared" ref="G35:K35" si="9">SUM(G36:G41)</f>
        <v>7.151838674049997E-3</v>
      </c>
      <c r="H35" s="111">
        <f t="shared" si="9"/>
        <v>0.58458308714053597</v>
      </c>
      <c r="I35" s="111">
        <f t="shared" si="9"/>
        <v>0.80002024591080401</v>
      </c>
      <c r="J35" s="111">
        <f t="shared" si="9"/>
        <v>0.42206051861080413</v>
      </c>
      <c r="K35" s="111">
        <f t="shared" si="9"/>
        <v>0.29898380671080405</v>
      </c>
      <c r="L35" s="111">
        <f t="shared" si="8"/>
        <v>2.105647658372948</v>
      </c>
      <c r="M35" s="112">
        <f t="shared" si="8"/>
        <v>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2.4999999999999998E-5</v>
      </c>
      <c r="G38" s="23">
        <v>4.716551804049997E-3</v>
      </c>
      <c r="H38" s="113">
        <v>0.58173837642053594</v>
      </c>
      <c r="I38" s="113">
        <v>0.79402956463080399</v>
      </c>
      <c r="J38" s="113">
        <v>0.4179255646308041</v>
      </c>
      <c r="K38" s="113">
        <v>0.29486556463080404</v>
      </c>
      <c r="L38" s="113">
        <v>2.088559070312948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113"/>
      <c r="I39" s="113"/>
      <c r="J39" s="113"/>
      <c r="K39" s="113"/>
      <c r="L39" s="113"/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/>
      <c r="G40" s="23">
        <v>3.0415769999999999E-5</v>
      </c>
      <c r="H40" s="113">
        <v>6.4033200000000002E-5</v>
      </c>
      <c r="I40" s="113">
        <v>4.8024900000000003E-4</v>
      </c>
      <c r="J40" s="113">
        <v>9.0713700000000019E-5</v>
      </c>
      <c r="K40" s="113">
        <v>9.604979999999999E-5</v>
      </c>
      <c r="L40" s="113">
        <v>7.3104570000000007E-4</v>
      </c>
      <c r="M40" s="24"/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2.4999999999999998E-5</v>
      </c>
      <c r="G41" s="23">
        <v>2.4048710999999999E-3</v>
      </c>
      <c r="H41" s="113">
        <v>2.7806775200000002E-3</v>
      </c>
      <c r="I41" s="113">
        <v>5.5104322799999998E-3</v>
      </c>
      <c r="J41" s="113">
        <v>4.0442402799999999E-3</v>
      </c>
      <c r="K41" s="113">
        <v>4.0221922799999997E-3</v>
      </c>
      <c r="L41" s="113">
        <v>1.6357542360000001E-2</v>
      </c>
      <c r="M41" s="24">
        <v>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5.4200000000000006E-4</v>
      </c>
      <c r="G43" s="27">
        <f t="shared" ref="G43:K43" si="11">SUM(G35,G26,G18,G11,G4)</f>
        <v>4.8267986135448497</v>
      </c>
      <c r="H43" s="114">
        <f t="shared" si="11"/>
        <v>57.510915905552146</v>
      </c>
      <c r="I43" s="114">
        <f t="shared" si="11"/>
        <v>35.882519816191696</v>
      </c>
      <c r="J43" s="114">
        <f t="shared" si="11"/>
        <v>25.151774216456438</v>
      </c>
      <c r="K43" s="114">
        <f t="shared" si="11"/>
        <v>4.7745905243290174</v>
      </c>
      <c r="L43" s="114">
        <f t="shared" si="10"/>
        <v>123.31979867744002</v>
      </c>
      <c r="M43" s="28">
        <f t="shared" si="10"/>
        <v>2.5214142928359998E-3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2.5110999999999998E-2</v>
      </c>
      <c r="G48" s="17">
        <f t="shared" ref="G48:M48" si="13">SUM(G49:G54)</f>
        <v>0.97379282942260992</v>
      </c>
      <c r="H48" s="111">
        <f t="shared" si="13"/>
        <v>97.679334088019871</v>
      </c>
      <c r="I48" s="111">
        <f t="shared" si="13"/>
        <v>179.40083312508364</v>
      </c>
      <c r="J48" s="111">
        <f t="shared" si="13"/>
        <v>84.307606962967583</v>
      </c>
      <c r="K48" s="111">
        <f t="shared" si="13"/>
        <v>79.627742612776444</v>
      </c>
      <c r="L48" s="111">
        <f t="shared" si="13"/>
        <v>441.01551678884749</v>
      </c>
      <c r="M48" s="112">
        <f t="shared" si="13"/>
        <v>0.15479399999999996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2.4888999999999998E-2</v>
      </c>
      <c r="G51" s="23">
        <v>0.96957817798207391</v>
      </c>
      <c r="H51" s="113">
        <v>97.67345029779969</v>
      </c>
      <c r="I51" s="113">
        <v>179.36687756851015</v>
      </c>
      <c r="J51" s="113">
        <v>84.300175291968941</v>
      </c>
      <c r="K51" s="113">
        <v>79.6203546184137</v>
      </c>
      <c r="L51" s="113">
        <v>440.96085777669242</v>
      </c>
      <c r="M51" s="24">
        <v>0.15479399999999996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1.4799999999999999E-4</v>
      </c>
      <c r="G52" s="23">
        <v>2.8828427375819136E-3</v>
      </c>
      <c r="H52" s="113">
        <v>3.1482176089747248E-3</v>
      </c>
      <c r="I52" s="113">
        <v>1.3160947309770455E-2</v>
      </c>
      <c r="J52" s="113">
        <v>3.923609209284749E-3</v>
      </c>
      <c r="K52" s="113">
        <v>3.7847018694278215E-3</v>
      </c>
      <c r="L52" s="113">
        <v>2.4017475997457752E-2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7.3999999999999983E-5</v>
      </c>
      <c r="G53" s="23">
        <v>1.3318087029540757E-3</v>
      </c>
      <c r="H53" s="113">
        <v>2.7355726112016678E-3</v>
      </c>
      <c r="I53" s="113">
        <v>2.0794609263726362E-2</v>
      </c>
      <c r="J53" s="113">
        <v>3.5080617893584872E-3</v>
      </c>
      <c r="K53" s="113">
        <v>3.6032924933175623E-3</v>
      </c>
      <c r="L53" s="113">
        <v>3.0641536157603906E-2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0.42322100000000001</v>
      </c>
      <c r="G56" s="17">
        <f t="shared" ref="G56:M56" si="15">SUM(G57:G61)</f>
        <v>56.559811140489785</v>
      </c>
      <c r="H56" s="111">
        <f t="shared" si="15"/>
        <v>11907.21080745474</v>
      </c>
      <c r="I56" s="111">
        <f t="shared" si="15"/>
        <v>10994.075556912625</v>
      </c>
      <c r="J56" s="111">
        <f t="shared" si="15"/>
        <v>4209.8251072507264</v>
      </c>
      <c r="K56" s="111">
        <f t="shared" si="15"/>
        <v>6314.5552084845622</v>
      </c>
      <c r="L56" s="111">
        <f t="shared" si="15"/>
        <v>33425.666680102659</v>
      </c>
      <c r="M56" s="112">
        <f t="shared" si="15"/>
        <v>1.6651259999999997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0.13120999999999999</v>
      </c>
      <c r="G58" s="23">
        <v>15.715776928530044</v>
      </c>
      <c r="H58" s="113">
        <v>4840.2208322957877</v>
      </c>
      <c r="I58" s="113">
        <v>4511.1343400312717</v>
      </c>
      <c r="J58" s="113">
        <v>1756.8203224848094</v>
      </c>
      <c r="K58" s="113">
        <v>2167.8090247136083</v>
      </c>
      <c r="L58" s="113">
        <v>13275.984519525473</v>
      </c>
      <c r="M58" s="24">
        <v>1.6619459999999997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0.29201100000000002</v>
      </c>
      <c r="G61" s="23">
        <v>40.844034211959737</v>
      </c>
      <c r="H61" s="113">
        <v>7066.9899751589528</v>
      </c>
      <c r="I61" s="113">
        <v>6482.9412168813533</v>
      </c>
      <c r="J61" s="113">
        <v>2453.0047847659171</v>
      </c>
      <c r="K61" s="113">
        <v>4146.7461837709543</v>
      </c>
      <c r="L61" s="113">
        <v>20149.682160577184</v>
      </c>
      <c r="M61" s="24">
        <v>3.1799999999999988E-3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6.7440000000000017E-3</v>
      </c>
      <c r="G63" s="17">
        <f t="shared" ref="G63:M63" si="17">SUM(G64:G68)</f>
        <v>7.5136412222465004E-2</v>
      </c>
      <c r="H63" s="111">
        <f t="shared" si="17"/>
        <v>5.3742570568759032</v>
      </c>
      <c r="I63" s="111">
        <f t="shared" si="17"/>
        <v>9.4739708657881021</v>
      </c>
      <c r="J63" s="111">
        <f t="shared" si="17"/>
        <v>3.5274512591191716</v>
      </c>
      <c r="K63" s="111">
        <f t="shared" si="17"/>
        <v>3.1548610467722686</v>
      </c>
      <c r="L63" s="111">
        <f t="shared" si="17"/>
        <v>21.530540228555456</v>
      </c>
      <c r="M63" s="112">
        <f t="shared" si="17"/>
        <v>0.28006000000000003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2.8650000000000004E-3</v>
      </c>
      <c r="G65" s="23">
        <v>5.5926294625303692E-2</v>
      </c>
      <c r="H65" s="113">
        <v>5.340712150780341</v>
      </c>
      <c r="I65" s="113">
        <v>9.2091426597705066</v>
      </c>
      <c r="J65" s="113">
        <v>3.4974373957705107</v>
      </c>
      <c r="K65" s="113">
        <v>3.1283782261705091</v>
      </c>
      <c r="L65" s="113">
        <v>21.175670432491877</v>
      </c>
      <c r="M65" s="24">
        <v>0.28006000000000003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3.8790000000000009E-3</v>
      </c>
      <c r="G67" s="23">
        <v>1.9210117597161316E-2</v>
      </c>
      <c r="H67" s="113">
        <v>3.3544906095562127E-2</v>
      </c>
      <c r="I67" s="113">
        <v>0.26482820601759571</v>
      </c>
      <c r="J67" s="113">
        <v>3.0013863348660848E-2</v>
      </c>
      <c r="K67" s="113">
        <v>2.6482820601759563E-2</v>
      </c>
      <c r="L67" s="113">
        <v>0.35486979606357838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0.45507600000000004</v>
      </c>
      <c r="G70" s="27">
        <f t="shared" ref="G70:M70" si="19">SUM(G63,G56,G48)</f>
        <v>57.608740382134854</v>
      </c>
      <c r="H70" s="114">
        <f t="shared" si="19"/>
        <v>12010.264398599635</v>
      </c>
      <c r="I70" s="114">
        <f t="shared" si="19"/>
        <v>11182.950360903498</v>
      </c>
      <c r="J70" s="114">
        <f t="shared" si="19"/>
        <v>4297.6601654728138</v>
      </c>
      <c r="K70" s="114">
        <f t="shared" si="19"/>
        <v>6397.337812144111</v>
      </c>
      <c r="L70" s="114">
        <f t="shared" si="19"/>
        <v>33888.212737120055</v>
      </c>
      <c r="M70" s="28">
        <f t="shared" si="19"/>
        <v>2.0999799999999995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0.40998084186886935</v>
      </c>
      <c r="G75" s="17">
        <f t="shared" ref="G75:M75" si="21">SUM(G76:G81)</f>
        <v>7.3204986518081334</v>
      </c>
      <c r="H75" s="111">
        <f t="shared" si="21"/>
        <v>601.01034663103917</v>
      </c>
      <c r="I75" s="111">
        <f t="shared" si="21"/>
        <v>926.08202748928375</v>
      </c>
      <c r="J75" s="111">
        <f t="shared" si="21"/>
        <v>334.27872932098285</v>
      </c>
      <c r="K75" s="111">
        <f t="shared" si="21"/>
        <v>275.15950345509413</v>
      </c>
      <c r="L75" s="111">
        <f t="shared" si="21"/>
        <v>2136.5306070031415</v>
      </c>
      <c r="M75" s="112">
        <f t="shared" si="21"/>
        <v>0.98384794192230596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0.1807324257572708</v>
      </c>
      <c r="G77" s="39">
        <v>1.3607439355438822</v>
      </c>
      <c r="H77" s="120">
        <v>27.885021599445288</v>
      </c>
      <c r="I77" s="120">
        <v>1.402164129336092</v>
      </c>
      <c r="J77" s="120">
        <v>0.65054268109195312</v>
      </c>
      <c r="K77" s="120">
        <v>1.0254194280193558</v>
      </c>
      <c r="L77" s="120">
        <v>30.963147861611368</v>
      </c>
      <c r="M77" s="40">
        <v>8.7133538438663297E-2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0.22520802833559853</v>
      </c>
      <c r="G78" s="39">
        <v>5.7529317832476492</v>
      </c>
      <c r="H78" s="120">
        <v>572.94863518070076</v>
      </c>
      <c r="I78" s="120">
        <v>923.82870970468787</v>
      </c>
      <c r="J78" s="120">
        <v>333.38975498417113</v>
      </c>
      <c r="K78" s="120">
        <v>273.89444999861507</v>
      </c>
      <c r="L78" s="120">
        <v>2104.061549908708</v>
      </c>
      <c r="M78" s="40">
        <v>0.89671439911813866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2.1990000000000004E-3</v>
      </c>
      <c r="G79" s="39">
        <v>0.13847975711460156</v>
      </c>
      <c r="H79" s="120">
        <v>0.10060705547315557</v>
      </c>
      <c r="I79" s="120">
        <v>0.27402054325973346</v>
      </c>
      <c r="J79" s="120">
        <v>0.13925820015973336</v>
      </c>
      <c r="K79" s="120">
        <v>0.13723169875973343</v>
      </c>
      <c r="L79" s="120">
        <v>0.65111754014206702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1.8413877760000011E-3</v>
      </c>
      <c r="G80" s="39">
        <v>6.8343175901999981E-2</v>
      </c>
      <c r="H80" s="120">
        <v>7.6082795419999988E-2</v>
      </c>
      <c r="I80" s="120">
        <v>0.57713311200000006</v>
      </c>
      <c r="J80" s="120">
        <v>9.9173455559999985E-2</v>
      </c>
      <c r="K80" s="120">
        <v>0.10240232969999999</v>
      </c>
      <c r="L80" s="120">
        <v>0.85479169267999999</v>
      </c>
      <c r="M80" s="40">
        <v>4.3655039999999999E-9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2.7818249610091373E-3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2.7818249610091373E-3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0.13524700000000001</v>
      </c>
      <c r="G88" s="17">
        <f t="shared" ref="G88:M88" si="25">SUM(G89:G114)</f>
        <v>2.3033322872785873</v>
      </c>
      <c r="H88" s="111">
        <f t="shared" si="25"/>
        <v>2.2978935357454486</v>
      </c>
      <c r="I88" s="111">
        <f t="shared" si="25"/>
        <v>8.8821126623581019</v>
      </c>
      <c r="J88" s="111">
        <f t="shared" si="25"/>
        <v>2.4606007713581102</v>
      </c>
      <c r="K88" s="111">
        <f t="shared" si="25"/>
        <v>1.4273969860534219</v>
      </c>
      <c r="L88" s="111">
        <f t="shared" si="25"/>
        <v>15.068003928825314</v>
      </c>
      <c r="M88" s="112">
        <f t="shared" si="25"/>
        <v>0.94434399999999974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>
        <v>2.1865679256084E-6</v>
      </c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0.91899504931000009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0.13524700000000001</v>
      </c>
      <c r="G99" s="39">
        <v>1.0729111308082158</v>
      </c>
      <c r="H99" s="120">
        <v>1.9110609049999974</v>
      </c>
      <c r="I99" s="120">
        <v>8.2322623599999876</v>
      </c>
      <c r="J99" s="120">
        <v>2.2638721489999969</v>
      </c>
      <c r="K99" s="120">
        <v>1.2642402909999981</v>
      </c>
      <c r="L99" s="120">
        <v>13.671435704999983</v>
      </c>
      <c r="M99" s="40">
        <v>0.94434399999999974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0.30679892157999994</v>
      </c>
      <c r="H107" s="120">
        <v>0.38673935000000004</v>
      </c>
      <c r="I107" s="120">
        <v>0.64192238000000013</v>
      </c>
      <c r="J107" s="120">
        <v>0.18880069999999993</v>
      </c>
      <c r="K107" s="120">
        <v>0.15104056000000002</v>
      </c>
      <c r="L107" s="120">
        <v>1.3685029899999999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4.1495850000000007E-5</v>
      </c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1.7355307000000003E-4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4.4099500924456546E-3</v>
      </c>
      <c r="H114" s="120">
        <v>9.3280745451000002E-5</v>
      </c>
      <c r="I114" s="120">
        <v>7.9279223581132999E-3</v>
      </c>
      <c r="J114" s="120">
        <v>7.9279223581132999E-3</v>
      </c>
      <c r="K114" s="120">
        <v>1.2116135053423899E-2</v>
      </c>
      <c r="L114" s="120">
        <v>2.8065233825331701E-2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0.54522784186886941</v>
      </c>
      <c r="G116" s="42">
        <f t="shared" ref="G116:M116" si="27">SUM(G88,G83,G75)</f>
        <v>9.6266127640477297</v>
      </c>
      <c r="H116" s="122">
        <f t="shared" si="27"/>
        <v>603.30824016678457</v>
      </c>
      <c r="I116" s="122">
        <f t="shared" si="27"/>
        <v>934.9641401516418</v>
      </c>
      <c r="J116" s="122">
        <f t="shared" si="27"/>
        <v>336.73933009234094</v>
      </c>
      <c r="K116" s="122">
        <f t="shared" si="27"/>
        <v>276.58690044114752</v>
      </c>
      <c r="L116" s="122">
        <f t="shared" si="27"/>
        <v>2151.598610931967</v>
      </c>
      <c r="M116" s="43">
        <f t="shared" si="27"/>
        <v>1.9281919419223057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1.6872581491127525E-4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1.6872581491127525E-4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0.20085687000000002</v>
      </c>
      <c r="G128" s="17">
        <f t="shared" ref="G128:M128" si="31">SUM(G129:G138)</f>
        <v>62.202198816658878</v>
      </c>
      <c r="H128" s="111">
        <f t="shared" si="31"/>
        <v>1192.6579999999999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11174.137444479999</v>
      </c>
      <c r="M128" s="112">
        <f t="shared" si="31"/>
        <v>31.242940609999998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1192.6579999999999</v>
      </c>
      <c r="I129" s="120"/>
      <c r="J129" s="120"/>
      <c r="K129" s="120"/>
      <c r="L129" s="120">
        <v>1192.6579999999999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3938.2705999999998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1.250257172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>
        <v>3.9372000000000004E-2</v>
      </c>
      <c r="G135" s="39">
        <v>36.910181999999992</v>
      </c>
      <c r="H135" s="120"/>
      <c r="I135" s="120"/>
      <c r="J135" s="120"/>
      <c r="K135" s="120"/>
      <c r="L135" s="120">
        <v>5905.6291199999996</v>
      </c>
      <c r="M135" s="40">
        <v>30.758485999999998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0.16148487</v>
      </c>
      <c r="G137" s="39">
        <v>25.292016816658883</v>
      </c>
      <c r="H137" s="120"/>
      <c r="I137" s="120"/>
      <c r="J137" s="120"/>
      <c r="K137" s="120"/>
      <c r="L137" s="120">
        <v>136.32946730800001</v>
      </c>
      <c r="M137" s="40">
        <v>0.48445461000000001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12.838911659967998</v>
      </c>
      <c r="H140" s="111">
        <f t="shared" si="33"/>
        <v>1549.7370700000001</v>
      </c>
      <c r="I140" s="111">
        <f t="shared" si="33"/>
        <v>1539.2520199999999</v>
      </c>
      <c r="J140" s="111">
        <f t="shared" si="33"/>
        <v>1539.2520199999999</v>
      </c>
      <c r="K140" s="111">
        <f t="shared" si="33"/>
        <v>189.71521000000001</v>
      </c>
      <c r="L140" s="111">
        <f t="shared" si="33"/>
        <v>4817.9563199999993</v>
      </c>
      <c r="M140" s="112">
        <f t="shared" si="33"/>
        <v>1.051682799974E-3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1549.7370700000001</v>
      </c>
      <c r="I141" s="120">
        <v>1539.2520199999999</v>
      </c>
      <c r="J141" s="120">
        <v>1539.2520199999999</v>
      </c>
      <c r="K141" s="120">
        <v>189.71521000000001</v>
      </c>
      <c r="L141" s="120">
        <v>4817.9563199999993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12.838911659967998</v>
      </c>
      <c r="H149" s="120"/>
      <c r="I149" s="120"/>
      <c r="J149" s="120"/>
      <c r="K149" s="120"/>
      <c r="L149" s="120"/>
      <c r="M149" s="40">
        <v>1.051682799974E-3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0.20085687000000002</v>
      </c>
      <c r="G238" s="42">
        <f t="shared" ref="G238:M238" si="43">SUM(G228,G204,G173,G155,G140,G128,G121,G236)</f>
        <v>75.041279202441785</v>
      </c>
      <c r="H238" s="122">
        <f t="shared" si="43"/>
        <v>2742.39507</v>
      </c>
      <c r="I238" s="122">
        <f t="shared" si="43"/>
        <v>1539.2520199999999</v>
      </c>
      <c r="J238" s="122">
        <f t="shared" si="43"/>
        <v>1539.2520199999999</v>
      </c>
      <c r="K238" s="122">
        <f t="shared" si="43"/>
        <v>189.71521000000001</v>
      </c>
      <c r="L238" s="122">
        <f t="shared" si="43"/>
        <v>15992.093764479998</v>
      </c>
      <c r="M238" s="43">
        <f t="shared" si="43"/>
        <v>31.243992292799973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0.38324999999999998</v>
      </c>
      <c r="I313" s="111">
        <f t="shared" si="65"/>
        <v>0.19344999999999996</v>
      </c>
      <c r="J313" s="111">
        <f t="shared" si="65"/>
        <v>0.19344999999999996</v>
      </c>
      <c r="K313" s="111">
        <f t="shared" si="65"/>
        <v>0.19344999999999996</v>
      </c>
      <c r="L313" s="111">
        <f t="shared" si="65"/>
        <v>0.96360000000000001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0.38324999999999998</v>
      </c>
      <c r="I319" s="113">
        <v>0.19344999999999996</v>
      </c>
      <c r="J319" s="113">
        <v>0.19344999999999996</v>
      </c>
      <c r="K319" s="113">
        <v>0.19344999999999996</v>
      </c>
      <c r="L319" s="113">
        <v>0.96360000000000001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1791.7351659999997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1791.7351659999997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4.2783999999999999E-3</v>
      </c>
      <c r="H336" s="111">
        <f t="shared" si="69"/>
        <v>4.7490240000000021</v>
      </c>
      <c r="I336" s="111">
        <f t="shared" si="69"/>
        <v>1.9252799999999997</v>
      </c>
      <c r="J336" s="111">
        <f t="shared" si="69"/>
        <v>1.9252799999999997</v>
      </c>
      <c r="K336" s="111">
        <f t="shared" si="69"/>
        <v>1.9252799999999997</v>
      </c>
      <c r="L336" s="111">
        <f t="shared" si="69"/>
        <v>10.524863999999999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4.2783999999999999E-3</v>
      </c>
      <c r="H338" s="113">
        <v>4.7490240000000021</v>
      </c>
      <c r="I338" s="113">
        <v>1.9252799999999997</v>
      </c>
      <c r="J338" s="113">
        <v>1.9252799999999997</v>
      </c>
      <c r="K338" s="113">
        <v>1.9252799999999997</v>
      </c>
      <c r="L338" s="113">
        <v>10.524863999999999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4.2783999999999999E-3</v>
      </c>
      <c r="H341" s="114">
        <f t="shared" si="71"/>
        <v>5.1322740000000024</v>
      </c>
      <c r="I341" s="114">
        <f t="shared" si="71"/>
        <v>2.1187299999999998</v>
      </c>
      <c r="J341" s="114">
        <f t="shared" si="71"/>
        <v>2.1187299999999998</v>
      </c>
      <c r="K341" s="114">
        <f t="shared" si="71"/>
        <v>2.1187299999999998</v>
      </c>
      <c r="L341" s="114">
        <f t="shared" si="71"/>
        <v>11.488463999999999</v>
      </c>
      <c r="M341" s="28">
        <f t="shared" si="71"/>
        <v>1791.7351659999997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12.109751947600003</v>
      </c>
      <c r="H346" s="111">
        <f t="shared" si="73"/>
        <v>321.16078467090006</v>
      </c>
      <c r="I346" s="111">
        <f t="shared" si="73"/>
        <v>367.21449673710003</v>
      </c>
      <c r="J346" s="111">
        <f t="shared" si="73"/>
        <v>277.84407030930004</v>
      </c>
      <c r="K346" s="111">
        <f t="shared" si="73"/>
        <v>319.84337074199999</v>
      </c>
      <c r="L346" s="111">
        <f t="shared" si="73"/>
        <v>1286.0627224609998</v>
      </c>
      <c r="M346" s="112">
        <f t="shared" si="73"/>
        <v>2.4311259999999999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5.2825142326000014</v>
      </c>
      <c r="H347" s="113">
        <v>140.46597912480004</v>
      </c>
      <c r="I347" s="113">
        <v>161.09907264540001</v>
      </c>
      <c r="J347" s="113">
        <v>121.38605699260006</v>
      </c>
      <c r="K347" s="113">
        <v>140.55243070059998</v>
      </c>
      <c r="L347" s="113">
        <v>563.50353946409996</v>
      </c>
      <c r="M347" s="24">
        <v>1.0611199999999998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2.1205065476999998</v>
      </c>
      <c r="H348" s="113">
        <v>55.957763135499981</v>
      </c>
      <c r="I348" s="113">
        <v>64.294305153799996</v>
      </c>
      <c r="J348" s="113">
        <v>48.270497521500012</v>
      </c>
      <c r="K348" s="113">
        <v>56.382277270600014</v>
      </c>
      <c r="L348" s="113">
        <v>224.9048430823</v>
      </c>
      <c r="M348" s="24">
        <v>0.42605299999999985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4.706731167300001</v>
      </c>
      <c r="H349" s="113">
        <v>124.73704241060001</v>
      </c>
      <c r="I349" s="113">
        <v>141.82111893790002</v>
      </c>
      <c r="J349" s="113">
        <v>108.1875157952</v>
      </c>
      <c r="K349" s="113">
        <v>122.90866277079998</v>
      </c>
      <c r="L349" s="113">
        <v>497.65433991459992</v>
      </c>
      <c r="M349" s="24">
        <v>0.94395300000000015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1.3696471708</v>
      </c>
      <c r="H351" s="111">
        <f t="shared" si="75"/>
        <v>49.255268317899997</v>
      </c>
      <c r="I351" s="111">
        <f t="shared" si="75"/>
        <v>55.795371564000007</v>
      </c>
      <c r="J351" s="111">
        <f t="shared" si="75"/>
        <v>43.095063775300005</v>
      </c>
      <c r="K351" s="111">
        <f t="shared" si="75"/>
        <v>46.886764022799994</v>
      </c>
      <c r="L351" s="111">
        <f t="shared" si="75"/>
        <v>195.03246768100001</v>
      </c>
      <c r="M351" s="112">
        <f t="shared" si="75"/>
        <v>0.32552199999999998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0.49426930329999996</v>
      </c>
      <c r="H352" s="113">
        <v>18.545166513100003</v>
      </c>
      <c r="I352" s="113">
        <v>21.047721894000002</v>
      </c>
      <c r="J352" s="113">
        <v>16.211609183</v>
      </c>
      <c r="K352" s="113">
        <v>17.721160791999996</v>
      </c>
      <c r="L352" s="113">
        <v>73.525658382200007</v>
      </c>
      <c r="M352" s="24">
        <v>0.12170100000000002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0.20639562700000003</v>
      </c>
      <c r="H353" s="113">
        <v>7.8193086256999997</v>
      </c>
      <c r="I353" s="113">
        <v>8.8810108870000004</v>
      </c>
      <c r="J353" s="113">
        <v>6.8331833452000001</v>
      </c>
      <c r="K353" s="113">
        <v>7.4825094600000002</v>
      </c>
      <c r="L353" s="113">
        <v>31.016012318999998</v>
      </c>
      <c r="M353" s="24">
        <v>5.1438999999999999E-2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0.66898224049999988</v>
      </c>
      <c r="H354" s="113">
        <v>22.890793179099994</v>
      </c>
      <c r="I354" s="113">
        <v>25.866638783000003</v>
      </c>
      <c r="J354" s="113">
        <v>20.050271247100003</v>
      </c>
      <c r="K354" s="113">
        <v>21.683093770799999</v>
      </c>
      <c r="L354" s="113">
        <v>90.49079697980001</v>
      </c>
      <c r="M354" s="24">
        <v>0.15238199999999999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2.0211250439000006</v>
      </c>
      <c r="H356" s="111">
        <f t="shared" si="77"/>
        <v>28.875240367000004</v>
      </c>
      <c r="I356" s="111">
        <f t="shared" si="77"/>
        <v>174.85562222510001</v>
      </c>
      <c r="J356" s="111">
        <f t="shared" si="77"/>
        <v>195.38912648580001</v>
      </c>
      <c r="K356" s="111">
        <f t="shared" si="77"/>
        <v>44.917040571000001</v>
      </c>
      <c r="L356" s="111">
        <f t="shared" si="77"/>
        <v>444.03702964859991</v>
      </c>
      <c r="M356" s="112">
        <f t="shared" si="77"/>
        <v>0.39169799999999999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1.4350295294000004</v>
      </c>
      <c r="H357" s="113">
        <v>20.500421852500004</v>
      </c>
      <c r="I357" s="113">
        <v>124.14144344020001</v>
      </c>
      <c r="J357" s="113">
        <v>138.71952120180001</v>
      </c>
      <c r="K357" s="113">
        <v>31.889545104000003</v>
      </c>
      <c r="L357" s="113">
        <v>315.25093159779993</v>
      </c>
      <c r="M357" s="24">
        <v>0.27829200000000004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0.36927461579999998</v>
      </c>
      <c r="H358" s="113">
        <v>5.2753516508000002</v>
      </c>
      <c r="I358" s="113">
        <v>31.945184998199998</v>
      </c>
      <c r="J358" s="113">
        <v>35.6965461721</v>
      </c>
      <c r="K358" s="113">
        <v>8.2061025681999986</v>
      </c>
      <c r="L358" s="113">
        <v>81.123185389299991</v>
      </c>
      <c r="M358" s="24">
        <v>7.1587999999999999E-2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0.21682089869999999</v>
      </c>
      <c r="H359" s="113">
        <v>3.0994668637</v>
      </c>
      <c r="I359" s="113">
        <v>18.768993786700005</v>
      </c>
      <c r="J359" s="113">
        <v>20.973059111899996</v>
      </c>
      <c r="K359" s="113">
        <v>4.821392898800001</v>
      </c>
      <c r="L359" s="113">
        <v>47.662912661500002</v>
      </c>
      <c r="M359" s="24">
        <v>4.1817999999999994E-2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9.4147230499999998E-2</v>
      </c>
      <c r="H361" s="111">
        <v>1.1804617859000002</v>
      </c>
      <c r="I361" s="111">
        <v>1.8204826763999999</v>
      </c>
      <c r="J361" s="111">
        <v>0.82876730359999984</v>
      </c>
      <c r="K361" s="111">
        <v>2.0832351824000002</v>
      </c>
      <c r="L361" s="111">
        <v>5.9129469477999992</v>
      </c>
      <c r="M361" s="112">
        <v>5.532900000000001E-2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0.32464887790000008</v>
      </c>
      <c r="H363" s="111">
        <f t="shared" si="79"/>
        <v>4.6833817422000008</v>
      </c>
      <c r="I363" s="111">
        <f t="shared" si="79"/>
        <v>8.2296748205999997</v>
      </c>
      <c r="J363" s="111">
        <f t="shared" si="79"/>
        <v>3.0214878649000001</v>
      </c>
      <c r="K363" s="111">
        <f t="shared" si="79"/>
        <v>9.5831282927999997</v>
      </c>
      <c r="L363" s="111">
        <f t="shared" si="79"/>
        <v>25.517672722600004</v>
      </c>
      <c r="M363" s="112">
        <f t="shared" si="79"/>
        <v>0.28438099999999999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5.7323083799999994E-2</v>
      </c>
      <c r="H364" s="113">
        <v>0.84971777680000005</v>
      </c>
      <c r="I364" s="113">
        <v>1.5256631677999999</v>
      </c>
      <c r="J364" s="113">
        <v>0.53958463440000015</v>
      </c>
      <c r="K364" s="113">
        <v>1.7812704446000003</v>
      </c>
      <c r="L364" s="113">
        <v>4.6962360243000001</v>
      </c>
      <c r="M364" s="24">
        <v>5.3690999999999996E-2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2.3988599400000005E-2</v>
      </c>
      <c r="H365" s="113">
        <v>0.35898635239999993</v>
      </c>
      <c r="I365" s="113">
        <v>0.64927856959999997</v>
      </c>
      <c r="J365" s="113">
        <v>0.22671257890000004</v>
      </c>
      <c r="K365" s="113">
        <v>0.75872467830000001</v>
      </c>
      <c r="L365" s="113">
        <v>1.9937021806000002</v>
      </c>
      <c r="M365" s="24">
        <v>2.2989000000000006E-2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0.24333719470000006</v>
      </c>
      <c r="H366" s="113">
        <v>3.4746776130000008</v>
      </c>
      <c r="I366" s="113">
        <v>6.0547330832000004</v>
      </c>
      <c r="J366" s="113">
        <v>2.2551906516</v>
      </c>
      <c r="K366" s="113">
        <v>7.043133169899999</v>
      </c>
      <c r="L366" s="113">
        <v>18.827734517700005</v>
      </c>
      <c r="M366" s="24">
        <v>0.207701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8.980370538599999</v>
      </c>
      <c r="I370" s="111">
        <v>0.46271606409999994</v>
      </c>
      <c r="J370" s="111">
        <v>0.68305704630000008</v>
      </c>
      <c r="K370" s="111"/>
      <c r="L370" s="111">
        <v>10.126143650400001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15.919320270700004</v>
      </c>
      <c r="H374" s="114">
        <f t="shared" si="81"/>
        <v>414.13550742250004</v>
      </c>
      <c r="I374" s="114">
        <f t="shared" si="81"/>
        <v>608.37836408730004</v>
      </c>
      <c r="J374" s="114">
        <f t="shared" si="81"/>
        <v>520.8615727852</v>
      </c>
      <c r="K374" s="114">
        <f t="shared" si="81"/>
        <v>423.313538811</v>
      </c>
      <c r="L374" s="114">
        <f t="shared" si="81"/>
        <v>1966.6889831113997</v>
      </c>
      <c r="M374" s="28">
        <f t="shared" si="81"/>
        <v>3.4880559999999998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2.64E-3</v>
      </c>
      <c r="G379" s="17">
        <v>1.2718482926499996E-2</v>
      </c>
      <c r="H379" s="111">
        <v>0.30750746379953903</v>
      </c>
      <c r="I379" s="111">
        <v>0.69151547801582169</v>
      </c>
      <c r="J379" s="111">
        <v>0.64226243418721196</v>
      </c>
      <c r="K379" s="111">
        <v>7.0520693662594276</v>
      </c>
      <c r="L379" s="111">
        <v>8.6933547405620004</v>
      </c>
      <c r="M379" s="112">
        <v>2.98E-3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4.6732594525000009E-3</v>
      </c>
      <c r="H381" s="111">
        <f t="shared" si="83"/>
        <v>2.8906759500000003</v>
      </c>
      <c r="I381" s="111">
        <f t="shared" si="83"/>
        <v>4.8177932499999994</v>
      </c>
      <c r="J381" s="111">
        <f t="shared" si="83"/>
        <v>3.3146417559999999</v>
      </c>
      <c r="K381" s="111">
        <f t="shared" si="83"/>
        <v>0.76121133350000003</v>
      </c>
      <c r="L381" s="111">
        <f t="shared" si="83"/>
        <v>11.784322289499999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2.7393294700000002E-4</v>
      </c>
      <c r="H382" s="113">
        <v>0.16944306000000001</v>
      </c>
      <c r="I382" s="113">
        <v>0.28240509999999996</v>
      </c>
      <c r="J382" s="113">
        <v>0.19429470879999994</v>
      </c>
      <c r="K382" s="113">
        <v>4.4620005800000001E-2</v>
      </c>
      <c r="L382" s="113">
        <v>0.69076287459999997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4.3993265055000006E-3</v>
      </c>
      <c r="H384" s="113">
        <v>2.7212328900000005</v>
      </c>
      <c r="I384" s="113">
        <v>4.5353881499999993</v>
      </c>
      <c r="J384" s="113">
        <v>3.1203470472000001</v>
      </c>
      <c r="K384" s="113">
        <v>0.7165913277</v>
      </c>
      <c r="L384" s="113">
        <v>11.093559414899998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1.1048389999999999</v>
      </c>
      <c r="G392" s="17">
        <f t="shared" ref="G392:M392" si="87">SUM(G393:G395)</f>
        <v>3.3349903226870001</v>
      </c>
      <c r="H392" s="111">
        <f t="shared" si="87"/>
        <v>37.144389579800006</v>
      </c>
      <c r="I392" s="111">
        <f t="shared" si="87"/>
        <v>217.46694789900005</v>
      </c>
      <c r="J392" s="111">
        <f t="shared" si="87"/>
        <v>153.97694789900001</v>
      </c>
      <c r="K392" s="111">
        <f t="shared" si="87"/>
        <v>59.840694789900006</v>
      </c>
      <c r="L392" s="111">
        <f t="shared" si="87"/>
        <v>468.42898016769993</v>
      </c>
      <c r="M392" s="112">
        <f t="shared" si="87"/>
        <v>3.7215170000000009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0.123766</v>
      </c>
      <c r="G393" s="23">
        <v>0.26125703248000004</v>
      </c>
      <c r="H393" s="113">
        <v>3.4661081920000001</v>
      </c>
      <c r="I393" s="113">
        <v>18.570540959999999</v>
      </c>
      <c r="J393" s="113">
        <v>16.090540959999998</v>
      </c>
      <c r="K393" s="113">
        <v>3.3450540960000006</v>
      </c>
      <c r="L393" s="113">
        <v>41.472244208000006</v>
      </c>
      <c r="M393" s="24">
        <v>0.18365800000000002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5.2298000000000011E-2</v>
      </c>
      <c r="G394" s="23">
        <v>8.4978774919999986E-2</v>
      </c>
      <c r="H394" s="113">
        <v>1.3073657680000004</v>
      </c>
      <c r="I394" s="113">
        <v>6.5368288400000001</v>
      </c>
      <c r="J394" s="113">
        <v>6.5368288400000001</v>
      </c>
      <c r="K394" s="113">
        <v>0.65368288400000019</v>
      </c>
      <c r="L394" s="113">
        <v>15.034706332000001</v>
      </c>
      <c r="M394" s="24">
        <v>2.4836999999999998E-2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0.92877499999999991</v>
      </c>
      <c r="G395" s="23">
        <v>2.9887545152869999</v>
      </c>
      <c r="H395" s="113">
        <v>32.370915619800002</v>
      </c>
      <c r="I395" s="113">
        <v>192.35957809900003</v>
      </c>
      <c r="J395" s="113">
        <v>131.34957809900001</v>
      </c>
      <c r="K395" s="113">
        <v>55.841957809900002</v>
      </c>
      <c r="L395" s="113">
        <v>411.92202962769994</v>
      </c>
      <c r="M395" s="24">
        <v>3.5130220000000008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0.2385226423444364</v>
      </c>
      <c r="I397" s="111">
        <f t="shared" si="89"/>
        <v>0.43729150962807933</v>
      </c>
      <c r="J397" s="111">
        <f t="shared" si="89"/>
        <v>0.1490766517994529</v>
      </c>
      <c r="K397" s="111">
        <f t="shared" si="89"/>
        <v>11.008339874605728</v>
      </c>
      <c r="L397" s="111">
        <f t="shared" si="89"/>
        <v>11.833230678377697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3.4765192128764069E-2</v>
      </c>
      <c r="I398" s="113">
        <v>6.3736185374570861E-2</v>
      </c>
      <c r="J398" s="113">
        <v>2.1728245129185017E-2</v>
      </c>
      <c r="K398" s="113">
        <v>1.6300573541269181</v>
      </c>
      <c r="L398" s="113">
        <v>1.7502869767594376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4.5385258403213644E-3</v>
      </c>
      <c r="I399" s="113">
        <v>8.3206306818211801E-3</v>
      </c>
      <c r="J399" s="113">
        <v>2.836578656559517E-3</v>
      </c>
      <c r="K399" s="113">
        <v>2.3150763108291681</v>
      </c>
      <c r="L399" s="113">
        <v>2.3307720460078714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0.16236633677586804</v>
      </c>
      <c r="I400" s="113">
        <v>0.29767161651249668</v>
      </c>
      <c r="J400" s="113">
        <v>0.10147896071239952</v>
      </c>
      <c r="K400" s="113">
        <v>1.8379390283369876</v>
      </c>
      <c r="L400" s="113">
        <v>2.3994559423377515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3.6852587599482928E-2</v>
      </c>
      <c r="I401" s="113">
        <v>6.7563077059190638E-2</v>
      </c>
      <c r="J401" s="113">
        <v>2.3032867301308841E-2</v>
      </c>
      <c r="K401" s="113">
        <v>5.2252671813126543</v>
      </c>
      <c r="L401" s="113">
        <v>5.3527157132726373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60.525090000000006</v>
      </c>
      <c r="I403" s="111">
        <v>100.87515</v>
      </c>
      <c r="J403" s="111">
        <v>69.402103200000013</v>
      </c>
      <c r="K403" s="111">
        <v>15.938273700000003</v>
      </c>
      <c r="L403" s="111">
        <v>246.74061689999999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0.72999999999999987</v>
      </c>
      <c r="I405" s="111">
        <v>1.0851999999999999</v>
      </c>
      <c r="J405" s="111">
        <v>0.7805359999999999</v>
      </c>
      <c r="K405" s="111">
        <v>0.17925100000000002</v>
      </c>
      <c r="L405" s="111">
        <v>2.7749870000000012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34.020053685431698</v>
      </c>
      <c r="I407" s="111">
        <v>56.700089475719487</v>
      </c>
      <c r="J407" s="111">
        <v>39.009661559295004</v>
      </c>
      <c r="K407" s="111">
        <v>8.958614137163682</v>
      </c>
      <c r="L407" s="111">
        <v>138.68841885760989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1.1074789999999999</v>
      </c>
      <c r="G413" s="27">
        <f t="shared" ref="G413:M413" si="91">SUM(G411,G409,G407,G405,G403,G397,G392,G386,G381,G379)</f>
        <v>3.3523820650660001</v>
      </c>
      <c r="H413" s="114">
        <f t="shared" si="91"/>
        <v>135.85623932137568</v>
      </c>
      <c r="I413" s="114">
        <f t="shared" si="91"/>
        <v>382.07398761236345</v>
      </c>
      <c r="J413" s="114">
        <f t="shared" si="91"/>
        <v>267.27522950028168</v>
      </c>
      <c r="K413" s="114">
        <f t="shared" si="91"/>
        <v>103.73845420142885</v>
      </c>
      <c r="L413" s="114">
        <f t="shared" si="91"/>
        <v>888.9439106337494</v>
      </c>
      <c r="M413" s="28">
        <f t="shared" si="91"/>
        <v>3.7244970000000008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0.91286921919999997</v>
      </c>
      <c r="G418" s="17">
        <f t="shared" ref="G418:M418" si="93">SUM(G419:G427)</f>
        <v>360.40963839518542</v>
      </c>
      <c r="H418" s="111">
        <f t="shared" si="93"/>
        <v>0.16707856054363998</v>
      </c>
      <c r="I418" s="111">
        <f t="shared" si="93"/>
        <v>0.28365337038267102</v>
      </c>
      <c r="J418" s="111">
        <f t="shared" si="93"/>
        <v>0.19137625399268995</v>
      </c>
      <c r="K418" s="111">
        <f t="shared" si="93"/>
        <v>0.18802803470785798</v>
      </c>
      <c r="L418" s="111">
        <f t="shared" si="93"/>
        <v>0.83013621962280004</v>
      </c>
      <c r="M418" s="112">
        <f t="shared" si="93"/>
        <v>0.4039082974764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0.1162890392</v>
      </c>
      <c r="G419" s="23">
        <v>8.8646238854315005</v>
      </c>
      <c r="H419" s="113">
        <v>1.26993424656E-2</v>
      </c>
      <c r="I419" s="113">
        <v>2.6971305298399997E-2</v>
      </c>
      <c r="J419" s="113">
        <v>1.44152204984E-2</v>
      </c>
      <c r="K419" s="113">
        <v>1.7796303298399999E-2</v>
      </c>
      <c r="L419" s="113">
        <v>7.1882171560799998E-2</v>
      </c>
      <c r="M419" s="24">
        <v>1.2468997476399998E-2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6.6631999999999997E-2</v>
      </c>
      <c r="G420" s="23">
        <v>6.3105097539539017E-3</v>
      </c>
      <c r="H420" s="113">
        <v>0.11809344381816798</v>
      </c>
      <c r="I420" s="113">
        <v>0.25164430072065602</v>
      </c>
      <c r="J420" s="113">
        <v>0.13356227538648796</v>
      </c>
      <c r="K420" s="113">
        <v>0.163082781736688</v>
      </c>
      <c r="L420" s="113">
        <v>0.66638280166200003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0.32404818000000002</v>
      </c>
      <c r="G423" s="23">
        <v>320.60150399999998</v>
      </c>
      <c r="H423" s="113">
        <v>3.6257001600000005E-2</v>
      </c>
      <c r="I423" s="113">
        <v>4.9764511999999999E-3</v>
      </c>
      <c r="J423" s="113">
        <v>4.3366217600000007E-2</v>
      </c>
      <c r="K423" s="113">
        <v>7.1092159999999998E-3</v>
      </c>
      <c r="L423" s="113">
        <v>9.1708886399999995E-2</v>
      </c>
      <c r="M423" s="24">
        <v>0.31025930000000002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0.40589999999999993</v>
      </c>
      <c r="G425" s="23">
        <v>11.3652</v>
      </c>
      <c r="H425" s="113">
        <v>2.8772659871999993E-5</v>
      </c>
      <c r="I425" s="113">
        <v>6.1313163615000008E-5</v>
      </c>
      <c r="J425" s="113">
        <v>3.2540507802000004E-5</v>
      </c>
      <c r="K425" s="113">
        <v>3.9733672769999995E-5</v>
      </c>
      <c r="L425" s="113">
        <v>1.6235999999999998E-4</v>
      </c>
      <c r="M425" s="24">
        <v>8.1180000000000002E-2</v>
      </c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19.572000000000006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81.236971200433089</v>
      </c>
      <c r="H434" s="111">
        <v>45.492749364991894</v>
      </c>
      <c r="I434" s="111">
        <v>85.298905059359782</v>
      </c>
      <c r="J434" s="111">
        <v>193.34418480121553</v>
      </c>
      <c r="K434" s="111">
        <v>0</v>
      </c>
      <c r="L434" s="111">
        <v>324.13583922556728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8.9840000000000007E-3</v>
      </c>
      <c r="G436" s="17">
        <f t="shared" ref="G436:M436" si="97">SUM(G437:G438)</f>
        <v>1.61697573E-3</v>
      </c>
      <c r="H436" s="111">
        <f t="shared" si="97"/>
        <v>7.9052146799999984E-4</v>
      </c>
      <c r="I436" s="111">
        <f t="shared" si="97"/>
        <v>4.3179240789999998E-4</v>
      </c>
      <c r="J436" s="111">
        <f t="shared" si="97"/>
        <v>3.8567865559999994E-4</v>
      </c>
      <c r="K436" s="111">
        <f t="shared" si="97"/>
        <v>4.1861705010000003E-4</v>
      </c>
      <c r="L436" s="111">
        <f t="shared" si="97"/>
        <v>2.0266095816000003E-3</v>
      </c>
      <c r="M436" s="112">
        <f t="shared" si="97"/>
        <v>2.4555000000000004E-2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8.9840000000000007E-3</v>
      </c>
      <c r="G437" s="23">
        <v>1.61697573E-3</v>
      </c>
      <c r="H437" s="113">
        <v>7.9052146799999984E-4</v>
      </c>
      <c r="I437" s="113">
        <v>4.3179240789999998E-4</v>
      </c>
      <c r="J437" s="113">
        <v>3.8567865559999994E-4</v>
      </c>
      <c r="K437" s="113">
        <v>4.1861705010000003E-4</v>
      </c>
      <c r="L437" s="113">
        <v>2.0266095816000003E-3</v>
      </c>
      <c r="M437" s="24">
        <v>2.4555000000000004E-2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0.92185321919999996</v>
      </c>
      <c r="G449" s="27">
        <f t="shared" ref="G449:M449" si="101">SUM(G440,G436,G434,G429,G418)</f>
        <v>441.64822657134852</v>
      </c>
      <c r="H449" s="114">
        <f t="shared" si="101"/>
        <v>45.660618447003529</v>
      </c>
      <c r="I449" s="114">
        <f t="shared" si="101"/>
        <v>85.582990222150343</v>
      </c>
      <c r="J449" s="114">
        <f t="shared" si="101"/>
        <v>193.53594673386382</v>
      </c>
      <c r="K449" s="114">
        <f t="shared" si="101"/>
        <v>0.18844665175795797</v>
      </c>
      <c r="L449" s="114">
        <f t="shared" si="101"/>
        <v>324.96800205477166</v>
      </c>
      <c r="M449" s="28">
        <f t="shared" si="101"/>
        <v>0.4284632974764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0.60051900310882067</v>
      </c>
      <c r="H470" s="111">
        <f t="shared" si="107"/>
        <v>1656.0719259588532</v>
      </c>
      <c r="I470" s="111">
        <f t="shared" si="107"/>
        <v>2009.1961356539546</v>
      </c>
      <c r="J470" s="111">
        <f t="shared" si="107"/>
        <v>859.68836066184235</v>
      </c>
      <c r="K470" s="111">
        <f t="shared" si="107"/>
        <v>727.13926181292243</v>
      </c>
      <c r="L470" s="111">
        <f t="shared" si="107"/>
        <v>5252.0956840875724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>
        <v>0.3886423768996829</v>
      </c>
      <c r="H471" s="113">
        <v>1489.536897758471</v>
      </c>
      <c r="I471" s="113">
        <v>1544.3388177511065</v>
      </c>
      <c r="J471" s="113">
        <v>661.37183853008946</v>
      </c>
      <c r="K471" s="113">
        <v>584.75816900038183</v>
      </c>
      <c r="L471" s="113">
        <v>4280.005723040048</v>
      </c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0.21187662620913778</v>
      </c>
      <c r="H475" s="113">
        <v>166.53502820038227</v>
      </c>
      <c r="I475" s="113">
        <v>464.85731790284819</v>
      </c>
      <c r="J475" s="113">
        <v>198.31652213175295</v>
      </c>
      <c r="K475" s="113">
        <v>142.38109281254057</v>
      </c>
      <c r="L475" s="113">
        <v>972.08996104752407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14.260806000000001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14.260806000000001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14.260806000000001</v>
      </c>
      <c r="G526" s="27">
        <f t="shared" ref="G526:M526" si="117">SUM(G520,G514,G497,G477,G470,G462,G454)</f>
        <v>0.60051900310882067</v>
      </c>
      <c r="H526" s="114">
        <f t="shared" si="117"/>
        <v>1656.0719259588532</v>
      </c>
      <c r="I526" s="114">
        <f t="shared" si="117"/>
        <v>2009.1961356539546</v>
      </c>
      <c r="J526" s="114">
        <f t="shared" si="117"/>
        <v>859.68836066184235</v>
      </c>
      <c r="K526" s="114">
        <f t="shared" si="117"/>
        <v>727.13926181292243</v>
      </c>
      <c r="L526" s="114">
        <f t="shared" si="117"/>
        <v>5252.0956840875724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2002&amp;CTOTAL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1156910.5284924805</v>
      </c>
      <c r="E4" s="159">
        <f>ACIDIFICADORES!G43</f>
        <v>347329.61013839813</v>
      </c>
      <c r="F4" s="159">
        <f>ACIDIFICADORES!H43</f>
        <v>2180.6887793322585</v>
      </c>
      <c r="G4" s="159">
        <f>ACIDIFICADORES!I43</f>
        <v>1532.3034204175281</v>
      </c>
      <c r="H4" s="159">
        <f>ACIDIFICADORES!J43</f>
        <v>19951.497804013052</v>
      </c>
      <c r="I4" s="159">
        <f>ACIDIFICADORES!K43</f>
        <v>112306.34282806057</v>
      </c>
      <c r="J4" s="159">
        <f>ACIDIFICADORES!L43</f>
        <v>1884.9830224016985</v>
      </c>
      <c r="K4" s="159">
        <f>ACIDIFICADORES!M43</f>
        <v>114.157359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28098.766615000004</v>
      </c>
      <c r="E5" s="164">
        <f>ACIDIFICADORES!G70</f>
        <v>47241.123541999994</v>
      </c>
      <c r="F5" s="164">
        <f>ACIDIFICADORES!H70</f>
        <v>43924.589679999997</v>
      </c>
      <c r="G5" s="164">
        <f>ACIDIFICADORES!I70</f>
        <v>32564.335882999985</v>
      </c>
      <c r="H5" s="164">
        <f>ACIDIFICADORES!J70</f>
        <v>373906.331557</v>
      </c>
      <c r="I5" s="164">
        <f>ACIDIFICADORES!K70</f>
        <v>27488.158584999994</v>
      </c>
      <c r="J5" s="164">
        <f>ACIDIFICADORES!L70</f>
        <v>482.20690599999995</v>
      </c>
      <c r="K5" s="164">
        <f>ACIDIFICADORES!M70</f>
        <v>5425.7807010000006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200442.01816253236</v>
      </c>
      <c r="E6" s="164">
        <f>ACIDIFICADORES!G116</f>
        <v>161061.04881988926</v>
      </c>
      <c r="F6" s="164">
        <f>ACIDIFICADORES!H116</f>
        <v>21292.412653096781</v>
      </c>
      <c r="G6" s="164">
        <f>ACIDIFICADORES!I116</f>
        <v>32577.250108192733</v>
      </c>
      <c r="H6" s="164">
        <f>ACIDIFICADORES!J116</f>
        <v>214720.96216084494</v>
      </c>
      <c r="I6" s="164">
        <f>ACIDIFICADORES!K116</f>
        <v>59198.177922760311</v>
      </c>
      <c r="J6" s="164">
        <f>ACIDIFICADORES!L116</f>
        <v>619.81885511592554</v>
      </c>
      <c r="K6" s="164">
        <f>ACIDIFICADORES!M116</f>
        <v>1617.4048205134484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48912.055340562394</v>
      </c>
      <c r="E7" s="164">
        <f>ACIDIFICADORES!G238</f>
        <v>8810.7767002750006</v>
      </c>
      <c r="F7" s="164">
        <f>ACIDIFICADORES!H238</f>
        <v>38895.124729455994</v>
      </c>
      <c r="G7" s="164">
        <f>ACIDIFICADORES!I238</f>
        <v>5119.6319519577282</v>
      </c>
      <c r="H7" s="164">
        <f>ACIDIFICADORES!J238</f>
        <v>169633.47285722295</v>
      </c>
      <c r="I7" s="164">
        <f>ACIDIFICADORES!K238</f>
        <v>27772.363829055299</v>
      </c>
      <c r="J7" s="164">
        <f>ACIDIFICADORES!L238</f>
        <v>6385.3297999999995</v>
      </c>
      <c r="K7" s="164">
        <f>ACIDIFICADORES!M238</f>
        <v>2608.099276467432</v>
      </c>
      <c r="L7" s="164">
        <f>ACIDIFICADORES!N238</f>
        <v>0</v>
      </c>
      <c r="M7" s="164">
        <f>ACIDIFICADORES!O238</f>
        <v>1253040.978744</v>
      </c>
      <c r="N7" s="165">
        <f>ACIDIFICADORES!P238</f>
        <v>251655.9167959856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37582.935289125584</v>
      </c>
      <c r="G8" s="164">
        <f>ACIDIFICADORES!I272</f>
        <v>41788.135634836435</v>
      </c>
      <c r="H8" s="164">
        <f>ACIDIFICADORES!J272</f>
        <v>0</v>
      </c>
      <c r="I8" s="164">
        <f>ACIDIFICADORES!K272</f>
        <v>42.488663988153689</v>
      </c>
      <c r="J8" s="164">
        <f>ACIDIFICADORES!L272</f>
        <v>0.28322071359711604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10.218838999999999</v>
      </c>
      <c r="E9" s="164">
        <f>ACIDIFICADORES!G341</f>
        <v>77.890973000000002</v>
      </c>
      <c r="F9" s="164">
        <f>ACIDIFICADORES!H341</f>
        <v>450194.08973000007</v>
      </c>
      <c r="G9" s="164">
        <f>ACIDIFICADORES!I341</f>
        <v>0</v>
      </c>
      <c r="H9" s="164">
        <f>ACIDIFICADORES!J341</f>
        <v>2381.5920109999997</v>
      </c>
      <c r="I9" s="164">
        <f>ACIDIFICADORES!K341</f>
        <v>0</v>
      </c>
      <c r="J9" s="164">
        <f>ACIDIFICADORES!L341</f>
        <v>2220.2279549999998</v>
      </c>
      <c r="K9" s="164">
        <f>ACIDIFICADORES!M341</f>
        <v>261.31659200000007</v>
      </c>
      <c r="L9" s="164">
        <f>ACIDIFICADORES!N341</f>
        <v>185951.01157050004</v>
      </c>
      <c r="M9" s="164">
        <f>ACIDIFICADORES!O341</f>
        <v>6150513.9483587714</v>
      </c>
      <c r="N9" s="165">
        <f>ACIDIFICADORES!P341</f>
        <v>263.8499804999999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14926.653765000001</v>
      </c>
      <c r="E10" s="164">
        <f>ACIDIFICADORES!G374</f>
        <v>474225.8663440001</v>
      </c>
      <c r="F10" s="164">
        <f>ACIDIFICADORES!H374</f>
        <v>134323.77314399998</v>
      </c>
      <c r="G10" s="164">
        <f>ACIDIFICADORES!I374</f>
        <v>9868.5646339999985</v>
      </c>
      <c r="H10" s="164">
        <f>ACIDIFICADORES!J374</f>
        <v>946872.77065800014</v>
      </c>
      <c r="I10" s="164">
        <f>ACIDIFICADORES!K374</f>
        <v>82970.808781999993</v>
      </c>
      <c r="J10" s="164">
        <f>ACIDIFICADORES!L374</f>
        <v>2795.7597080000005</v>
      </c>
      <c r="K10" s="164">
        <f>ACIDIFICADORES!M374</f>
        <v>5209.8295569999991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594846.4217086432</v>
      </c>
      <c r="E11" s="164">
        <f>ACIDIFICADORES!G413</f>
        <v>780689.42135721527</v>
      </c>
      <c r="F11" s="164">
        <f>ACIDIFICADORES!H413</f>
        <v>34328.129985145824</v>
      </c>
      <c r="G11" s="164">
        <f>ACIDIFICADORES!I413</f>
        <v>3227.116634347326</v>
      </c>
      <c r="H11" s="164">
        <f>ACIDIFICADORES!J413</f>
        <v>109823.35573563904</v>
      </c>
      <c r="I11" s="164">
        <f>ACIDIFICADORES!K413</f>
        <v>52021.366116208796</v>
      </c>
      <c r="J11" s="164">
        <f>ACIDIFICADORES!L413</f>
        <v>1533.0802764996263</v>
      </c>
      <c r="K11" s="164">
        <f>ACIDIFICADORES!M413</f>
        <v>89.738536999999994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15509.054806112033</v>
      </c>
      <c r="E12" s="164">
        <f>ACIDIFICADORES!G449</f>
        <v>46035.417255912696</v>
      </c>
      <c r="F12" s="164">
        <f>ACIDIFICADORES!H449</f>
        <v>12823.850871213437</v>
      </c>
      <c r="G12" s="164">
        <f>ACIDIFICADORES!I449</f>
        <v>526916.03148990776</v>
      </c>
      <c r="H12" s="164">
        <f>ACIDIFICADORES!J449</f>
        <v>513423.70467717532</v>
      </c>
      <c r="I12" s="164">
        <f>ACIDIFICADORES!K449</f>
        <v>1110.5198018312115</v>
      </c>
      <c r="J12" s="164">
        <f>ACIDIFICADORES!L449</f>
        <v>5084.6434524146889</v>
      </c>
      <c r="K12" s="164">
        <f>ACIDIFICADORES!M449</f>
        <v>6163.2095070000005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451.71044099999995</v>
      </c>
      <c r="E13" s="164">
        <f>ACIDIFICADORES!G526</f>
        <v>87839.011360000019</v>
      </c>
      <c r="F13" s="164">
        <f>ACIDIFICADORES!H526</f>
        <v>115127.63528499998</v>
      </c>
      <c r="G13" s="164">
        <f>ACIDIFICADORES!I526</f>
        <v>1035619.1598840002</v>
      </c>
      <c r="H13" s="164">
        <f>ACIDIFICADORES!J526</f>
        <v>83274.476567999998</v>
      </c>
      <c r="I13" s="164">
        <f>ACIDIFICADORES!K526</f>
        <v>637.24148600000001</v>
      </c>
      <c r="J13" s="164">
        <f>ACIDIFICADORES!L526</f>
        <v>29563.571676</v>
      </c>
      <c r="K13" s="164">
        <f>ACIDIFICADORES!M526</f>
        <v>549405.76335399994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2097.6367399999999</v>
      </c>
      <c r="E14" s="164">
        <f>ACIDIFICADORES!G653</f>
        <v>10515.08215</v>
      </c>
      <c r="F14" s="164">
        <f>ACIDIFICADORES!H653</f>
        <v>27902.476120000007</v>
      </c>
      <c r="G14" s="164">
        <f>ACIDIFICADORES!I653</f>
        <v>6507.2850589999971</v>
      </c>
      <c r="H14" s="164">
        <f>ACIDIFICADORES!J653</f>
        <v>302474.76279000001</v>
      </c>
      <c r="I14" s="164">
        <f>ACIDIFICADORES!K653</f>
        <v>0</v>
      </c>
      <c r="J14" s="164">
        <f>ACIDIFICADORES!L653</f>
        <v>2445.5170600000001</v>
      </c>
      <c r="K14" s="164">
        <f>ACIDIFICADORES!M653</f>
        <v>2351.2431100000003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2062205.0649103306</v>
      </c>
      <c r="E15" s="168">
        <f t="shared" si="0"/>
        <v>1963825.2486406905</v>
      </c>
      <c r="F15" s="168">
        <f t="shared" si="0"/>
        <v>918575.7062663699</v>
      </c>
      <c r="G15" s="168">
        <f t="shared" si="0"/>
        <v>1695719.8146996596</v>
      </c>
      <c r="H15" s="168">
        <f t="shared" si="0"/>
        <v>2736462.9268188956</v>
      </c>
      <c r="I15" s="168">
        <f t="shared" si="0"/>
        <v>363547.46801490436</v>
      </c>
      <c r="J15" s="168">
        <f t="shared" si="0"/>
        <v>53015.421932145531</v>
      </c>
      <c r="K15" s="168">
        <f t="shared" si="0"/>
        <v>573246.54281398084</v>
      </c>
      <c r="L15" s="168">
        <f t="shared" si="0"/>
        <v>185951.01157050004</v>
      </c>
      <c r="M15" s="168">
        <f t="shared" si="0"/>
        <v>7403554.9271027716</v>
      </c>
      <c r="N15" s="169">
        <f t="shared" si="0"/>
        <v>251919.7667764856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5936.1569123729469</v>
      </c>
      <c r="E20" s="159">
        <f>'METALES PESADOS'!G43</f>
        <v>4642.8054839194983</v>
      </c>
      <c r="F20" s="159">
        <f>'METALES PESADOS'!H43</f>
        <v>15390.678343929332</v>
      </c>
      <c r="G20" s="159">
        <f>'METALES PESADOS'!I43</f>
        <v>11886.040162433077</v>
      </c>
      <c r="H20" s="159">
        <f>'METALES PESADOS'!J43</f>
        <v>5922.4895428717264</v>
      </c>
      <c r="I20" s="159">
        <f>'METALES PESADOS'!K43</f>
        <v>214456.83469013814</v>
      </c>
      <c r="J20" s="159">
        <f>'METALES PESADOS'!L43</f>
        <v>7572.1244392019798</v>
      </c>
      <c r="K20" s="159">
        <f>'METALES PESADOS'!M43</f>
        <v>5011.5448757696267</v>
      </c>
      <c r="L20" s="160">
        <f>'METALES PESADOS'!N43</f>
        <v>29614.035237360597</v>
      </c>
      <c r="M20" s="158">
        <f>'METALES PESADOS'!O43</f>
        <v>12209.681874305237</v>
      </c>
      <c r="N20" s="159">
        <f>'METALES PESADOS'!P43</f>
        <v>26090.102947715834</v>
      </c>
      <c r="O20" s="159">
        <f>'METALES PESADOS'!Q43</f>
        <v>39998.987444302547</v>
      </c>
      <c r="P20" s="160">
        <f>'METALES PESADOS'!R43</f>
        <v>439.63312480715007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165.29773400000005</v>
      </c>
      <c r="E21" s="164">
        <f>'METALES PESADOS'!G70</f>
        <v>1165.7871249999998</v>
      </c>
      <c r="F21" s="164">
        <f>'METALES PESADOS'!H70</f>
        <v>3484.7016689999996</v>
      </c>
      <c r="G21" s="164">
        <f>'METALES PESADOS'!I70</f>
        <v>1034.0227259999999</v>
      </c>
      <c r="H21" s="164">
        <f>'METALES PESADOS'!J70</f>
        <v>157.15690900000004</v>
      </c>
      <c r="I21" s="164">
        <f>'METALES PESADOS'!K70</f>
        <v>14014.751229000001</v>
      </c>
      <c r="J21" s="164">
        <f>'METALES PESADOS'!L70</f>
        <v>5046.9046640000006</v>
      </c>
      <c r="K21" s="164">
        <f>'METALES PESADOS'!M70</f>
        <v>80.756572999999989</v>
      </c>
      <c r="L21" s="165">
        <f>'METALES PESADOS'!N70</f>
        <v>48387.916922000004</v>
      </c>
      <c r="M21" s="163">
        <f>'METALES PESADOS'!O70</f>
        <v>53866.773568999997</v>
      </c>
      <c r="N21" s="164">
        <f>'METALES PESADOS'!P70</f>
        <v>56040.880421999987</v>
      </c>
      <c r="O21" s="164">
        <f>'METALES PESADOS'!Q70</f>
        <v>59593.409259000015</v>
      </c>
      <c r="P21" s="165">
        <f>'METALES PESADOS'!R70</f>
        <v>6265.7794139999996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1869.9558031287188</v>
      </c>
      <c r="E22" s="164">
        <f>'METALES PESADOS'!G116</f>
        <v>4816.3288591828968</v>
      </c>
      <c r="F22" s="164">
        <f>'METALES PESADOS'!H116</f>
        <v>5273.4672373508674</v>
      </c>
      <c r="G22" s="164">
        <f>'METALES PESADOS'!I116</f>
        <v>2366.2758802719004</v>
      </c>
      <c r="H22" s="164">
        <f>'METALES PESADOS'!J116</f>
        <v>1056.7817220476113</v>
      </c>
      <c r="I22" s="164">
        <f>'METALES PESADOS'!K116</f>
        <v>28961.69597219599</v>
      </c>
      <c r="J22" s="164">
        <f>'METALES PESADOS'!L116</f>
        <v>14040.72897843741</v>
      </c>
      <c r="K22" s="164">
        <f>'METALES PESADOS'!M116</f>
        <v>538.88700736831879</v>
      </c>
      <c r="L22" s="165">
        <f>'METALES PESADOS'!N116</f>
        <v>38786.27044107933</v>
      </c>
      <c r="M22" s="163">
        <f>'METALES PESADOS'!O116</f>
        <v>12641.464404194861</v>
      </c>
      <c r="N22" s="164">
        <f>'METALES PESADOS'!P116</f>
        <v>15838.563677372265</v>
      </c>
      <c r="O22" s="164">
        <f>'METALES PESADOS'!Q116</f>
        <v>19258.260037412543</v>
      </c>
      <c r="P22" s="165">
        <f>'METALES PESADOS'!R116</f>
        <v>2866.4565641953104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2261.2942831773653</v>
      </c>
      <c r="E23" s="164">
        <f>'METALES PESADOS'!G238</f>
        <v>2388.3244085657457</v>
      </c>
      <c r="F23" s="164">
        <f>'METALES PESADOS'!H238</f>
        <v>9688.430860039276</v>
      </c>
      <c r="G23" s="164">
        <f>'METALES PESADOS'!I238</f>
        <v>12618.867942038913</v>
      </c>
      <c r="H23" s="164">
        <f>'METALES PESADOS'!J238</f>
        <v>2068.6269947669862</v>
      </c>
      <c r="I23" s="164">
        <f>'METALES PESADOS'!K238</f>
        <v>7202.6724137244782</v>
      </c>
      <c r="J23" s="164">
        <f>'METALES PESADOS'!L238</f>
        <v>51494.69750991591</v>
      </c>
      <c r="K23" s="164">
        <f>'METALES PESADOS'!M238</f>
        <v>4247.5375583300001</v>
      </c>
      <c r="L23" s="165">
        <f>'METALES PESADOS'!N238</f>
        <v>37033.017738266084</v>
      </c>
      <c r="M23" s="163">
        <f>'METALES PESADOS'!O238</f>
        <v>8694.7305849632812</v>
      </c>
      <c r="N23" s="164">
        <f>'METALES PESADOS'!P238</f>
        <v>41088.680986616921</v>
      </c>
      <c r="O23" s="164">
        <f>'METALES PESADOS'!Q238</f>
        <v>99907.664575065486</v>
      </c>
      <c r="P23" s="165">
        <f>'METALES PESADOS'!R238</f>
        <v>121.55674631493039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86.138802000000013</v>
      </c>
      <c r="N24" s="164">
        <f>'METALES PESADOS'!P272</f>
        <v>559.90221299999996</v>
      </c>
      <c r="O24" s="164">
        <f>'METALES PESADOS'!Q272</f>
        <v>1177.2302940000002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4.5010000000000007E-3</v>
      </c>
      <c r="E25" s="164">
        <f>'METALES PESADOS'!G341</f>
        <v>231.03861100000006</v>
      </c>
      <c r="F25" s="164">
        <f>'METALES PESADOS'!H341</f>
        <v>5.2784000000000005E-2</v>
      </c>
      <c r="G25" s="164">
        <f>'METALES PESADOS'!I341</f>
        <v>232.53597500000006</v>
      </c>
      <c r="H25" s="164">
        <f>'METALES PESADOS'!J341</f>
        <v>231.97194100000004</v>
      </c>
      <c r="I25" s="164">
        <f>'METALES PESADOS'!K341</f>
        <v>115.61831300000004</v>
      </c>
      <c r="J25" s="164">
        <f>'METALES PESADOS'!L341</f>
        <v>2.6528379999999996</v>
      </c>
      <c r="K25" s="164">
        <f>'METALES PESADOS'!M341</f>
        <v>0</v>
      </c>
      <c r="L25" s="165">
        <f>'METALES PESADOS'!N341</f>
        <v>116.39657200000003</v>
      </c>
      <c r="M25" s="163">
        <f>'METALES PESADOS'!O341</f>
        <v>1330.9185230000005</v>
      </c>
      <c r="N25" s="164">
        <f>'METALES PESADOS'!P341</f>
        <v>1493.2695030000004</v>
      </c>
      <c r="O25" s="164">
        <f>'METALES PESADOS'!Q341</f>
        <v>1526.8021870000005</v>
      </c>
      <c r="P25" s="165">
        <f>'METALES PESADOS'!R341</f>
        <v>519.8255989999999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86.586192000000025</v>
      </c>
      <c r="E26" s="164">
        <f>'METALES PESADOS'!G374</f>
        <v>270.63929900000005</v>
      </c>
      <c r="F26" s="164">
        <f>'METALES PESADOS'!H374</f>
        <v>3784.471864000001</v>
      </c>
      <c r="G26" s="164">
        <f>'METALES PESADOS'!I374</f>
        <v>96666.199104999978</v>
      </c>
      <c r="H26" s="164">
        <f>'METALES PESADOS'!J374</f>
        <v>167.02376600000002</v>
      </c>
      <c r="I26" s="164">
        <f>'METALES PESADOS'!K374</f>
        <v>2078.839782</v>
      </c>
      <c r="J26" s="164">
        <f>'METALES PESADOS'!L374</f>
        <v>72907.55494799999</v>
      </c>
      <c r="K26" s="164">
        <f>'METALES PESADOS'!M374</f>
        <v>299.90579399999996</v>
      </c>
      <c r="L26" s="165">
        <f>'METALES PESADOS'!N374</f>
        <v>48778.659162000011</v>
      </c>
      <c r="M26" s="163">
        <f>'METALES PESADOS'!O374</f>
        <v>26110.985848</v>
      </c>
      <c r="N26" s="164">
        <f>'METALES PESADOS'!P374</f>
        <v>30312.572964999996</v>
      </c>
      <c r="O26" s="164">
        <f>'METALES PESADOS'!Q374</f>
        <v>35923.080554</v>
      </c>
      <c r="P26" s="165">
        <f>'METALES PESADOS'!R374</f>
        <v>14882.793028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4427.0764603123162</v>
      </c>
      <c r="E27" s="164">
        <f>'METALES PESADOS'!G413</f>
        <v>187.34549726619494</v>
      </c>
      <c r="F27" s="164">
        <f>'METALES PESADOS'!H413</f>
        <v>4922.6277587535587</v>
      </c>
      <c r="G27" s="164">
        <f>'METALES PESADOS'!I413</f>
        <v>15975.35040561401</v>
      </c>
      <c r="H27" s="164">
        <f>'METALES PESADOS'!J413</f>
        <v>218.46620294031729</v>
      </c>
      <c r="I27" s="164">
        <f>'METALES PESADOS'!K413</f>
        <v>206130.97269706169</v>
      </c>
      <c r="J27" s="164">
        <f>'METALES PESADOS'!L413</f>
        <v>9759.5335478871966</v>
      </c>
      <c r="K27" s="164">
        <f>'METALES PESADOS'!M413</f>
        <v>1639.8049495748462</v>
      </c>
      <c r="L27" s="165">
        <f>'METALES PESADOS'!N413</f>
        <v>14268.756289825375</v>
      </c>
      <c r="M27" s="163">
        <f>'METALES PESADOS'!O413</f>
        <v>39986.040821417417</v>
      </c>
      <c r="N27" s="164">
        <f>'METALES PESADOS'!P413</f>
        <v>45345.515869417417</v>
      </c>
      <c r="O27" s="164">
        <f>'METALES PESADOS'!Q413</f>
        <v>45355.97059341742</v>
      </c>
      <c r="P27" s="165">
        <f>'METALES PESADOS'!R413</f>
        <v>6078.7206601588114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890.38166768981182</v>
      </c>
      <c r="E28" s="164">
        <f>'METALES PESADOS'!G449</f>
        <v>1753.4545948518526</v>
      </c>
      <c r="F28" s="164">
        <f>'METALES PESADOS'!H449</f>
        <v>1242.5436937176316</v>
      </c>
      <c r="G28" s="164">
        <f>'METALES PESADOS'!I449</f>
        <v>4125.744856591763</v>
      </c>
      <c r="H28" s="164">
        <f>'METALES PESADOS'!J449</f>
        <v>397.33198554140779</v>
      </c>
      <c r="I28" s="164">
        <f>'METALES PESADOS'!K449</f>
        <v>673.7541546657792</v>
      </c>
      <c r="J28" s="164">
        <f>'METALES PESADOS'!L449</f>
        <v>9168.7119109111154</v>
      </c>
      <c r="K28" s="164">
        <f>'METALES PESADOS'!M449</f>
        <v>272.96692192299201</v>
      </c>
      <c r="L28" s="165">
        <f>'METALES PESADOS'!N449</f>
        <v>151229.48088211109</v>
      </c>
      <c r="M28" s="163">
        <f>'METALES PESADOS'!O449</f>
        <v>39411.801696599185</v>
      </c>
      <c r="N28" s="164">
        <f>'METALES PESADOS'!P449</f>
        <v>41698.410903599179</v>
      </c>
      <c r="O28" s="164">
        <f>'METALES PESADOS'!Q449</f>
        <v>42571.442861599178</v>
      </c>
      <c r="P28" s="165">
        <f>'METALES PESADOS'!R449</f>
        <v>20936.689764480081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9.9371589999999994</v>
      </c>
      <c r="E29" s="164">
        <f>'METALES PESADOS'!G526</f>
        <v>754.27091699999994</v>
      </c>
      <c r="F29" s="164">
        <f>'METALES PESADOS'!H526</f>
        <v>114.215023</v>
      </c>
      <c r="G29" s="164">
        <f>'METALES PESADOS'!I526</f>
        <v>75.356542000000019</v>
      </c>
      <c r="H29" s="164">
        <f>'METALES PESADOS'!J526</f>
        <v>137.79247800000002</v>
      </c>
      <c r="I29" s="164">
        <f>'METALES PESADOS'!K526</f>
        <v>49.778917</v>
      </c>
      <c r="J29" s="164">
        <f>'METALES PESADOS'!L526</f>
        <v>88.985289000000023</v>
      </c>
      <c r="K29" s="164">
        <f>'METALES PESADOS'!M526</f>
        <v>30.335097999999995</v>
      </c>
      <c r="L29" s="165">
        <f>'METALES PESADOS'!N526</f>
        <v>705.91622699999994</v>
      </c>
      <c r="M29" s="163">
        <f>'METALES PESADOS'!O526</f>
        <v>11131.805904000001</v>
      </c>
      <c r="N29" s="164">
        <f>'METALES PESADOS'!P526</f>
        <v>65875.269828999997</v>
      </c>
      <c r="O29" s="164">
        <f>'METALES PESADOS'!Q526</f>
        <v>95333.235889000003</v>
      </c>
      <c r="P29" s="165">
        <f>'METALES PESADOS'!R526</f>
        <v>811.50016599999992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21138.965787999998</v>
      </c>
      <c r="N30" s="164">
        <f>'METALES PESADOS'!P653</f>
        <v>25836.513739999999</v>
      </c>
      <c r="O30" s="164">
        <f>'METALES PESADOS'!Q653</f>
        <v>39929.157601999999</v>
      </c>
      <c r="P30" s="165">
        <f>'METALES PESADOS'!R653</f>
        <v>1902.5069249999997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15646.690712681157</v>
      </c>
      <c r="E31" s="168">
        <f t="shared" si="1"/>
        <v>16209.99479578619</v>
      </c>
      <c r="F31" s="168">
        <f t="shared" si="1"/>
        <v>43901.189233790661</v>
      </c>
      <c r="G31" s="168">
        <f t="shared" si="1"/>
        <v>144980.39359494965</v>
      </c>
      <c r="H31" s="168">
        <f t="shared" si="1"/>
        <v>10357.641542168049</v>
      </c>
      <c r="I31" s="168">
        <f t="shared" si="1"/>
        <v>473684.9181687861</v>
      </c>
      <c r="J31" s="168">
        <f t="shared" si="1"/>
        <v>170081.8941253536</v>
      </c>
      <c r="K31" s="168">
        <f t="shared" si="1"/>
        <v>12121.738777965784</v>
      </c>
      <c r="L31" s="169">
        <f t="shared" si="1"/>
        <v>368920.44947164255</v>
      </c>
      <c r="M31" s="170">
        <f t="shared" si="1"/>
        <v>226609.30781548002</v>
      </c>
      <c r="N31" s="171">
        <f t="shared" si="1"/>
        <v>350179.68305672158</v>
      </c>
      <c r="O31" s="171">
        <f t="shared" si="1"/>
        <v>480575.24129679723</v>
      </c>
      <c r="P31" s="172">
        <f t="shared" si="1"/>
        <v>54825.461991956283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5.4200000000000006E-4</v>
      </c>
      <c r="E36" s="159">
        <f>COPs!G43</f>
        <v>4.8267986135448497</v>
      </c>
      <c r="F36" s="159">
        <f>COPs!H43</f>
        <v>57.510915905552146</v>
      </c>
      <c r="G36" s="159">
        <f>COPs!I43</f>
        <v>35.882519816191696</v>
      </c>
      <c r="H36" s="159">
        <f>COPs!J43</f>
        <v>25.151774216456438</v>
      </c>
      <c r="I36" s="159">
        <f>COPs!K43</f>
        <v>4.7745905243290174</v>
      </c>
      <c r="J36" s="159">
        <f>COPs!L43</f>
        <v>123.31979867744002</v>
      </c>
      <c r="K36" s="160">
        <f>COPs!M43</f>
        <v>2.5214142928359998E-3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0.45507600000000004</v>
      </c>
      <c r="E37" s="164">
        <f>COPs!G70</f>
        <v>57.608740382134854</v>
      </c>
      <c r="F37" s="164">
        <f>COPs!H70</f>
        <v>12010.264398599635</v>
      </c>
      <c r="G37" s="164">
        <f>COPs!I70</f>
        <v>11182.950360903498</v>
      </c>
      <c r="H37" s="164">
        <f>COPs!J70</f>
        <v>4297.6601654728138</v>
      </c>
      <c r="I37" s="164">
        <f>COPs!K70</f>
        <v>6397.337812144111</v>
      </c>
      <c r="J37" s="164">
        <f>COPs!L70</f>
        <v>33888.212737120055</v>
      </c>
      <c r="K37" s="165">
        <f>COPs!M70</f>
        <v>2.0999799999999995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0.54522784186886941</v>
      </c>
      <c r="E38" s="164">
        <f>COPs!G116</f>
        <v>9.6266127640477297</v>
      </c>
      <c r="F38" s="164">
        <f>COPs!H116</f>
        <v>603.30824016678457</v>
      </c>
      <c r="G38" s="164">
        <f>COPs!I116</f>
        <v>934.9641401516418</v>
      </c>
      <c r="H38" s="164">
        <f>COPs!J116</f>
        <v>336.73933009234094</v>
      </c>
      <c r="I38" s="164">
        <f>COPs!K116</f>
        <v>276.58690044114752</v>
      </c>
      <c r="J38" s="164">
        <f>COPs!L116</f>
        <v>2151.598610931967</v>
      </c>
      <c r="K38" s="165">
        <f>COPs!M116</f>
        <v>1.9281919419223057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0.20085687000000002</v>
      </c>
      <c r="E39" s="164">
        <f>COPs!G238</f>
        <v>75.041279202441785</v>
      </c>
      <c r="F39" s="164">
        <f>COPs!H238</f>
        <v>2742.39507</v>
      </c>
      <c r="G39" s="164">
        <f>COPs!I238</f>
        <v>1539.2520199999999</v>
      </c>
      <c r="H39" s="164">
        <f>COPs!J238</f>
        <v>1539.2520199999999</v>
      </c>
      <c r="I39" s="164">
        <f>COPs!K238</f>
        <v>189.71521000000001</v>
      </c>
      <c r="J39" s="164">
        <f>COPs!L238</f>
        <v>15992.093764479998</v>
      </c>
      <c r="K39" s="165">
        <f>COPs!M238</f>
        <v>31.243992292799973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4.2783999999999999E-3</v>
      </c>
      <c r="F41" s="164">
        <f>COPs!H341</f>
        <v>5.1322740000000024</v>
      </c>
      <c r="G41" s="164">
        <f>COPs!I341</f>
        <v>2.1187299999999998</v>
      </c>
      <c r="H41" s="164">
        <f>COPs!J341</f>
        <v>2.1187299999999998</v>
      </c>
      <c r="I41" s="164">
        <f>COPs!K341</f>
        <v>2.1187299999999998</v>
      </c>
      <c r="J41" s="164">
        <f>COPs!L341</f>
        <v>11.488463999999999</v>
      </c>
      <c r="K41" s="165">
        <f>COPs!M341</f>
        <v>1791.7351659999997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15.919320270700004</v>
      </c>
      <c r="F42" s="164">
        <f>COPs!H374</f>
        <v>414.13550742250004</v>
      </c>
      <c r="G42" s="164">
        <f>COPs!I374</f>
        <v>608.37836408730004</v>
      </c>
      <c r="H42" s="164">
        <f>COPs!J374</f>
        <v>520.8615727852</v>
      </c>
      <c r="I42" s="164">
        <f>COPs!K374</f>
        <v>423.313538811</v>
      </c>
      <c r="J42" s="164">
        <f>COPs!L374</f>
        <v>1966.6889831113997</v>
      </c>
      <c r="K42" s="165">
        <f>COPs!M374</f>
        <v>3.4880559999999998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1.1074789999999999</v>
      </c>
      <c r="E43" s="164">
        <f>COPs!G413</f>
        <v>3.3523820650660001</v>
      </c>
      <c r="F43" s="164">
        <f>COPs!H413</f>
        <v>135.85623932137568</v>
      </c>
      <c r="G43" s="164">
        <f>COPs!I413</f>
        <v>382.07398761236345</v>
      </c>
      <c r="H43" s="164">
        <f>COPs!J413</f>
        <v>267.27522950028168</v>
      </c>
      <c r="I43" s="164">
        <f>COPs!K413</f>
        <v>103.73845420142885</v>
      </c>
      <c r="J43" s="164">
        <f>COPs!L413</f>
        <v>888.9439106337494</v>
      </c>
      <c r="K43" s="165">
        <f>COPs!M413</f>
        <v>3.7244970000000008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0.92185321919999996</v>
      </c>
      <c r="E44" s="164">
        <f>COPs!G449</f>
        <v>441.64822657134852</v>
      </c>
      <c r="F44" s="164">
        <f>COPs!H449</f>
        <v>45.660618447003529</v>
      </c>
      <c r="G44" s="164">
        <f>COPs!I449</f>
        <v>85.582990222150343</v>
      </c>
      <c r="H44" s="164">
        <f>COPs!J449</f>
        <v>193.53594673386382</v>
      </c>
      <c r="I44" s="164">
        <f>COPs!K449</f>
        <v>0.18844665175795797</v>
      </c>
      <c r="J44" s="164">
        <f>COPs!L449</f>
        <v>324.96800205477166</v>
      </c>
      <c r="K44" s="165">
        <f>COPs!M449</f>
        <v>0.4284632974764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14.260806000000001</v>
      </c>
      <c r="E45" s="164">
        <f>COPs!G526</f>
        <v>0.60051900310882067</v>
      </c>
      <c r="F45" s="164">
        <f>COPs!H526</f>
        <v>1656.0719259588532</v>
      </c>
      <c r="G45" s="164">
        <f>COPs!I526</f>
        <v>2009.1961356539546</v>
      </c>
      <c r="H45" s="164">
        <f>COPs!J526</f>
        <v>859.68836066184235</v>
      </c>
      <c r="I45" s="164">
        <f>COPs!K526</f>
        <v>727.13926181292243</v>
      </c>
      <c r="J45" s="164">
        <f>COPs!L526</f>
        <v>5252.0956840875724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17.491840931068872</v>
      </c>
      <c r="E47" s="168">
        <f t="shared" si="2"/>
        <v>608.62815727239263</v>
      </c>
      <c r="F47" s="168">
        <f t="shared" ref="F47:I47" si="3">SUM(F36:F46)</f>
        <v>17670.335189821704</v>
      </c>
      <c r="G47" s="168">
        <f t="shared" si="3"/>
        <v>16780.399248447102</v>
      </c>
      <c r="H47" s="168">
        <f t="shared" si="3"/>
        <v>8042.2831294627995</v>
      </c>
      <c r="I47" s="168">
        <f t="shared" si="3"/>
        <v>8124.9129445866974</v>
      </c>
      <c r="J47" s="168">
        <f t="shared" si="2"/>
        <v>60599.409955096962</v>
      </c>
      <c r="K47" s="169">
        <f t="shared" si="2"/>
        <v>1834.650867946491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2023-03-16T21:41:18Z</dcterms:modified>
</cp:coreProperties>
</file>